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ZNS004\user\一般社団法人クリーンライフ協会\04 総会・理事会・部会・委員会\03 （一社）ライフ協会　部会\環境保全対策部会\令和４年度\ポリ包装等抑制分科会\使用量計算ファイル\最終版２\"/>
    </mc:Choice>
  </mc:AlternateContent>
  <xr:revisionPtr revIDLastSave="0" documentId="13_ncr:1_{2AAA475D-0F38-4AB4-A353-7E0D28006EC6}" xr6:coauthVersionLast="47" xr6:coauthVersionMax="47" xr10:uidLastSave="{00000000-0000-0000-0000-000000000000}"/>
  <bookViews>
    <workbookView xWindow="-120" yWindow="-120" windowWidth="29040" windowHeight="15840" xr2:uid="{D42D60F6-AF49-2140-8327-B349B8A39D05}"/>
  </bookViews>
  <sheets>
    <sheet name="使い方  " sheetId="26" r:id="rId1"/>
    <sheet name="品名" sheetId="2" r:id="rId2"/>
    <sheet name="11月" sheetId="35" r:id="rId3"/>
    <sheet name="12月" sheetId="32" r:id="rId4"/>
    <sheet name="1月" sheetId="7" r:id="rId5"/>
    <sheet name="2月" sheetId="18" r:id="rId6"/>
    <sheet name="3月" sheetId="27" r:id="rId7"/>
    <sheet name="4月" sheetId="8" r:id="rId8"/>
    <sheet name="5月" sheetId="28" r:id="rId9"/>
    <sheet name="6月" sheetId="33" r:id="rId10"/>
    <sheet name="7月" sheetId="29" r:id="rId11"/>
    <sheet name="8月" sheetId="30" r:id="rId12"/>
    <sheet name="9月" sheetId="34" r:id="rId13"/>
    <sheet name="10月" sheetId="31" r:id="rId14"/>
    <sheet name="年計" sheetId="17" r:id="rId15"/>
    <sheet name="計算式" sheetId="1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45" i="35" l="1"/>
  <c r="AI45" i="35"/>
  <c r="AH45" i="35"/>
  <c r="AG45" i="35"/>
  <c r="AF45" i="35"/>
  <c r="AE45" i="35"/>
  <c r="AD45" i="35"/>
  <c r="AC45" i="35"/>
  <c r="AB45" i="35"/>
  <c r="AA45" i="35"/>
  <c r="Z45" i="35"/>
  <c r="Y45" i="35"/>
  <c r="X45" i="35"/>
  <c r="W45" i="35"/>
  <c r="V45" i="35"/>
  <c r="U45" i="35"/>
  <c r="T45" i="35"/>
  <c r="S45" i="35"/>
  <c r="R45" i="35"/>
  <c r="Q45" i="35"/>
  <c r="P45" i="35"/>
  <c r="O45" i="35"/>
  <c r="N45" i="35"/>
  <c r="M45" i="35"/>
  <c r="L45" i="35"/>
  <c r="K45" i="35"/>
  <c r="J45" i="35"/>
  <c r="I45" i="35"/>
  <c r="H45" i="35"/>
  <c r="G45" i="35"/>
  <c r="L14" i="1" l="1"/>
  <c r="N14" i="1" s="1"/>
  <c r="L10" i="1"/>
  <c r="N10" i="1" s="1"/>
  <c r="L6" i="1"/>
  <c r="N6" i="1" s="1"/>
  <c r="BR160" i="2"/>
  <c r="BR159" i="2"/>
  <c r="BR158" i="2"/>
  <c r="BR157" i="2"/>
  <c r="BR156" i="2"/>
  <c r="BR155" i="2"/>
  <c r="BQ160" i="2"/>
  <c r="BQ159" i="2"/>
  <c r="BQ158" i="2"/>
  <c r="BQ157" i="2"/>
  <c r="BQ156" i="2"/>
  <c r="BQ155" i="2"/>
  <c r="E43" i="31" l="1"/>
  <c r="AK43" i="8"/>
  <c r="AK41" i="8"/>
  <c r="AK39" i="8"/>
  <c r="AK37" i="8"/>
  <c r="AK35" i="8"/>
  <c r="AK33" i="8"/>
  <c r="AK31" i="8"/>
  <c r="AK29" i="8"/>
  <c r="AK27" i="8"/>
  <c r="AK25" i="8"/>
  <c r="AK23" i="8"/>
  <c r="AK21" i="8"/>
  <c r="AK19" i="8"/>
  <c r="AK17" i="8"/>
  <c r="AK15" i="8"/>
  <c r="AK13" i="8"/>
  <c r="AK11" i="8"/>
  <c r="AK9" i="8"/>
  <c r="AK7" i="8"/>
  <c r="AK5" i="8"/>
  <c r="E45" i="35"/>
  <c r="AL11" i="30" l="1"/>
  <c r="C2" i="32" l="1"/>
  <c r="C2" i="7" s="1"/>
  <c r="C2" i="18" s="1"/>
  <c r="C2" i="27" s="1"/>
  <c r="C2" i="28" l="1"/>
  <c r="C2" i="8"/>
  <c r="AK46" i="28" l="1"/>
  <c r="AK45" i="28"/>
  <c r="AJ43" i="18" l="1"/>
  <c r="AJ41" i="18"/>
  <c r="AJ39" i="18"/>
  <c r="AJ37" i="18"/>
  <c r="AJ35" i="18"/>
  <c r="AJ33" i="18"/>
  <c r="AJ31" i="18"/>
  <c r="AJ29" i="18"/>
  <c r="AJ27" i="18"/>
  <c r="AJ25" i="18"/>
  <c r="AJ23" i="18"/>
  <c r="AJ21" i="18"/>
  <c r="AJ19" i="18"/>
  <c r="AJ17" i="18"/>
  <c r="AJ15" i="18"/>
  <c r="AJ13" i="18"/>
  <c r="AJ11" i="18"/>
  <c r="AJ9" i="18"/>
  <c r="AJ7" i="18"/>
  <c r="AJ5" i="18"/>
  <c r="AL43" i="7"/>
  <c r="AL41" i="7"/>
  <c r="AL39" i="7"/>
  <c r="AL37" i="7"/>
  <c r="AL35" i="7"/>
  <c r="AL33" i="7"/>
  <c r="AL31" i="7"/>
  <c r="AL29" i="7"/>
  <c r="AL27" i="7"/>
  <c r="AL25" i="7"/>
  <c r="AL23" i="7"/>
  <c r="AL21" i="7"/>
  <c r="AL19" i="7"/>
  <c r="AL17" i="7"/>
  <c r="AL15" i="7"/>
  <c r="AL13" i="7"/>
  <c r="AL11" i="7"/>
  <c r="AL9" i="7"/>
  <c r="AL7" i="7"/>
  <c r="AL5" i="7"/>
  <c r="AL43" i="32" l="1"/>
  <c r="AL41" i="32"/>
  <c r="AL39" i="32"/>
  <c r="AL37" i="32"/>
  <c r="AL35" i="32"/>
  <c r="AL33" i="32"/>
  <c r="AL31" i="32"/>
  <c r="AL29" i="32"/>
  <c r="AL27" i="32"/>
  <c r="AL25" i="32"/>
  <c r="AL23" i="32"/>
  <c r="AL21" i="32"/>
  <c r="AL19" i="32"/>
  <c r="AL17" i="32"/>
  <c r="AL15" i="32"/>
  <c r="AL13" i="32"/>
  <c r="AL11" i="32"/>
  <c r="AL9" i="32"/>
  <c r="AL7" i="32"/>
  <c r="AL5" i="32"/>
  <c r="AK43" i="35"/>
  <c r="AK41" i="35"/>
  <c r="AK39" i="35"/>
  <c r="AK37" i="35"/>
  <c r="AK35" i="35"/>
  <c r="AK33" i="35"/>
  <c r="AK31" i="35"/>
  <c r="AK29" i="35"/>
  <c r="AK27" i="35"/>
  <c r="AK25" i="35"/>
  <c r="AK23" i="35"/>
  <c r="AK21" i="35"/>
  <c r="AK19" i="35"/>
  <c r="AK17" i="35"/>
  <c r="AK15" i="35"/>
  <c r="AK13" i="35"/>
  <c r="AK11" i="35"/>
  <c r="AK9" i="35"/>
  <c r="AK7" i="35"/>
  <c r="AK5" i="35"/>
  <c r="AL43" i="31"/>
  <c r="AL41" i="31"/>
  <c r="AL39" i="31"/>
  <c r="AL37" i="31"/>
  <c r="AL35" i="31"/>
  <c r="AL33" i="31"/>
  <c r="AL31" i="31"/>
  <c r="AL29" i="31"/>
  <c r="AL27" i="31"/>
  <c r="AL25" i="31"/>
  <c r="AL23" i="31"/>
  <c r="AL21" i="31"/>
  <c r="AL19" i="31"/>
  <c r="AL17" i="31"/>
  <c r="AL15" i="31"/>
  <c r="AL13" i="31"/>
  <c r="AL11" i="31"/>
  <c r="AL9" i="31"/>
  <c r="AL7" i="31"/>
  <c r="AL5" i="31"/>
  <c r="AK43" i="34"/>
  <c r="AK41" i="34"/>
  <c r="AK39" i="34"/>
  <c r="AK37" i="34"/>
  <c r="AK35" i="34"/>
  <c r="AK33" i="34"/>
  <c r="AK31" i="34"/>
  <c r="AK29" i="34"/>
  <c r="AK27" i="34"/>
  <c r="AK25" i="34"/>
  <c r="AK23" i="34"/>
  <c r="AK21" i="34"/>
  <c r="AK19" i="34"/>
  <c r="AK17" i="34"/>
  <c r="AK15" i="34"/>
  <c r="AK13" i="34"/>
  <c r="AK11" i="34"/>
  <c r="AK9" i="34"/>
  <c r="AK7" i="34"/>
  <c r="AK5" i="34"/>
  <c r="AL43" i="30"/>
  <c r="AL41" i="30"/>
  <c r="AL39" i="30"/>
  <c r="AL37" i="30"/>
  <c r="AL35" i="30"/>
  <c r="AL33" i="30"/>
  <c r="AL31" i="30"/>
  <c r="AL29" i="30"/>
  <c r="AL27" i="30"/>
  <c r="AL25" i="30"/>
  <c r="AL23" i="30"/>
  <c r="AL21" i="30"/>
  <c r="AL19" i="30"/>
  <c r="AL17" i="30"/>
  <c r="AL15" i="30"/>
  <c r="AL13" i="30"/>
  <c r="AL9" i="30"/>
  <c r="AL7" i="30"/>
  <c r="AL5" i="30"/>
  <c r="AL43" i="29"/>
  <c r="AL41" i="29"/>
  <c r="AL39" i="29"/>
  <c r="AL37" i="29" l="1"/>
  <c r="AL35" i="29"/>
  <c r="AL33" i="29"/>
  <c r="AL31" i="29"/>
  <c r="AL29" i="29"/>
  <c r="AL27" i="29"/>
  <c r="AL25" i="29"/>
  <c r="AL23" i="29"/>
  <c r="AL21" i="29"/>
  <c r="AL19" i="29"/>
  <c r="AL17" i="29"/>
  <c r="AL15" i="29"/>
  <c r="AL13" i="29"/>
  <c r="AL11" i="29"/>
  <c r="AL9" i="29"/>
  <c r="AL7" i="29"/>
  <c r="AL5" i="29"/>
  <c r="AK43" i="33"/>
  <c r="AK41" i="33"/>
  <c r="AK39" i="33"/>
  <c r="AK37" i="33"/>
  <c r="AK35" i="33"/>
  <c r="AK33" i="33"/>
  <c r="AK31" i="33"/>
  <c r="AK29" i="33"/>
  <c r="AK27" i="33"/>
  <c r="AK25" i="33"/>
  <c r="AK23" i="33"/>
  <c r="AK21" i="33"/>
  <c r="AK19" i="33"/>
  <c r="AK17" i="33"/>
  <c r="AK15" i="33"/>
  <c r="AK13" i="33"/>
  <c r="AK11" i="33"/>
  <c r="AK9" i="33"/>
  <c r="AK7" i="33"/>
  <c r="AK5" i="33"/>
  <c r="AL43" i="28"/>
  <c r="AL41" i="28"/>
  <c r="AL39" i="28"/>
  <c r="AL37" i="28"/>
  <c r="AL35" i="28"/>
  <c r="AL33" i="28"/>
  <c r="AL31" i="28"/>
  <c r="AL29" i="28"/>
  <c r="AL27" i="28"/>
  <c r="AL25" i="28"/>
  <c r="AL23" i="28"/>
  <c r="AL21" i="28"/>
  <c r="AL19" i="28"/>
  <c r="AL17" i="28"/>
  <c r="AL15" i="28"/>
  <c r="AL13" i="28"/>
  <c r="AL11" i="28"/>
  <c r="AL9" i="28"/>
  <c r="AL7" i="28"/>
  <c r="AL5" i="28"/>
  <c r="AL43" i="27"/>
  <c r="AL41" i="27"/>
  <c r="AL39" i="27"/>
  <c r="AL37" i="27"/>
  <c r="AL35" i="27"/>
  <c r="AL33" i="27"/>
  <c r="AL31" i="27"/>
  <c r="AL29" i="27"/>
  <c r="AL27" i="27"/>
  <c r="AL25" i="27"/>
  <c r="AL23" i="27"/>
  <c r="AL21" i="27"/>
  <c r="AL19" i="27" l="1"/>
  <c r="AL17" i="27"/>
  <c r="AL15" i="27"/>
  <c r="AL13" i="27"/>
  <c r="AL11" i="27"/>
  <c r="AL9" i="27"/>
  <c r="AL7" i="27"/>
  <c r="AL5" i="27"/>
  <c r="BQ69" i="2" l="1"/>
  <c r="BQ67" i="2"/>
  <c r="BR67" i="2"/>
  <c r="BQ68" i="2"/>
  <c r="BR68" i="2"/>
  <c r="BR69" i="2"/>
  <c r="BQ70" i="2"/>
  <c r="BR70" i="2"/>
  <c r="BQ71" i="2"/>
  <c r="BR71" i="2"/>
  <c r="BQ72" i="2"/>
  <c r="BR72" i="2"/>
  <c r="BQ73" i="2"/>
  <c r="BR73" i="2"/>
  <c r="BQ74" i="2"/>
  <c r="BR74" i="2"/>
  <c r="BQ75" i="2"/>
  <c r="BR75" i="2"/>
  <c r="BQ76" i="2"/>
  <c r="BR76" i="2"/>
  <c r="BQ77" i="2"/>
  <c r="BR77" i="2"/>
  <c r="BQ78" i="2"/>
  <c r="BR78" i="2"/>
  <c r="BQ79" i="2"/>
  <c r="BR79" i="2"/>
  <c r="BQ80" i="2"/>
  <c r="BR80" i="2"/>
  <c r="BQ81" i="2"/>
  <c r="BR81" i="2"/>
  <c r="BQ82" i="2"/>
  <c r="BR82" i="2"/>
  <c r="BQ143" i="2"/>
  <c r="BR143" i="2"/>
  <c r="BQ144" i="2"/>
  <c r="BR144" i="2"/>
  <c r="BQ145" i="2"/>
  <c r="BR145" i="2"/>
  <c r="BQ146" i="2"/>
  <c r="BR146" i="2"/>
  <c r="BQ147" i="2"/>
  <c r="BR147" i="2"/>
  <c r="BQ148" i="2"/>
  <c r="BR148" i="2"/>
  <c r="BQ149" i="2"/>
  <c r="BR149" i="2"/>
  <c r="BQ150" i="2"/>
  <c r="BR150" i="2"/>
  <c r="BQ151" i="2"/>
  <c r="BR151" i="2"/>
  <c r="BQ152" i="2"/>
  <c r="BR152" i="2"/>
  <c r="AL6" i="35" l="1"/>
  <c r="AM5" i="35" s="1"/>
  <c r="E5" i="32" s="1"/>
  <c r="AL8" i="35"/>
  <c r="AM7" i="35" s="1"/>
  <c r="E7" i="32" s="1"/>
  <c r="AL10" i="35"/>
  <c r="AM9" i="35" s="1"/>
  <c r="E9" i="32" s="1"/>
  <c r="AL12" i="35"/>
  <c r="AM11" i="35" s="1"/>
  <c r="E11" i="32" s="1"/>
  <c r="AL14" i="35"/>
  <c r="AM13" i="35" s="1"/>
  <c r="E13" i="32" s="1"/>
  <c r="AL16" i="35"/>
  <c r="AM15" i="35" s="1"/>
  <c r="E15" i="32" s="1"/>
  <c r="AL18" i="35"/>
  <c r="AM17" i="35" s="1"/>
  <c r="E17" i="32" s="1"/>
  <c r="AL20" i="35"/>
  <c r="AM19" i="35" s="1"/>
  <c r="E19" i="32" s="1"/>
  <c r="AL22" i="35"/>
  <c r="AM21" i="35" s="1"/>
  <c r="E21" i="32" s="1"/>
  <c r="AL24" i="35"/>
  <c r="AM23" i="35" s="1"/>
  <c r="E23" i="32" s="1"/>
  <c r="AL26" i="35"/>
  <c r="AM25" i="35" s="1"/>
  <c r="E25" i="32" s="1"/>
  <c r="AL28" i="35"/>
  <c r="AM27" i="35" s="1"/>
  <c r="E27" i="32" s="1"/>
  <c r="AL30" i="35"/>
  <c r="AM29" i="35" s="1"/>
  <c r="E29" i="32" s="1"/>
  <c r="AL32" i="35"/>
  <c r="AM31" i="35" s="1"/>
  <c r="E31" i="32" s="1"/>
  <c r="AL34" i="35"/>
  <c r="AM33" i="35" s="1"/>
  <c r="E33" i="32" s="1"/>
  <c r="AL36" i="35"/>
  <c r="AM35" i="35" s="1"/>
  <c r="E35" i="32" s="1"/>
  <c r="AL38" i="35"/>
  <c r="AM37" i="35" s="1"/>
  <c r="E37" i="32" s="1"/>
  <c r="AL40" i="35"/>
  <c r="AM39" i="35" s="1"/>
  <c r="E39" i="32" s="1"/>
  <c r="AL42" i="35"/>
  <c r="AM41" i="35" s="1"/>
  <c r="E41" i="32" s="1"/>
  <c r="AL44" i="35"/>
  <c r="AM43" i="35" s="1"/>
  <c r="E43" i="32" s="1"/>
  <c r="G46" i="35"/>
  <c r="H46" i="35"/>
  <c r="I46" i="35"/>
  <c r="J46" i="35"/>
  <c r="K46" i="35"/>
  <c r="L46" i="35"/>
  <c r="M46" i="35"/>
  <c r="N46" i="35"/>
  <c r="O46" i="35"/>
  <c r="P46" i="35"/>
  <c r="Q46" i="35"/>
  <c r="R46" i="35"/>
  <c r="S46" i="35"/>
  <c r="T46" i="35"/>
  <c r="U46" i="35"/>
  <c r="V46" i="35"/>
  <c r="W46" i="35"/>
  <c r="X46" i="35"/>
  <c r="Y46" i="35"/>
  <c r="Z46" i="35"/>
  <c r="AA46" i="35"/>
  <c r="AB46" i="35"/>
  <c r="AC46" i="35"/>
  <c r="AD46" i="35"/>
  <c r="AE46" i="35"/>
  <c r="AF46" i="35"/>
  <c r="AG46" i="35"/>
  <c r="AH46" i="35"/>
  <c r="AI46" i="35"/>
  <c r="AJ46" i="35"/>
  <c r="C2" i="30"/>
  <c r="AM6" i="30"/>
  <c r="AM8" i="30"/>
  <c r="AM10" i="30"/>
  <c r="AM12" i="30"/>
  <c r="AM14" i="30"/>
  <c r="AM16" i="30"/>
  <c r="AM18" i="30"/>
  <c r="AM20" i="30"/>
  <c r="AM22" i="30"/>
  <c r="AM24" i="30"/>
  <c r="AM26" i="30"/>
  <c r="AM28" i="30"/>
  <c r="AM30" i="30"/>
  <c r="AM32" i="30"/>
  <c r="AM34" i="30"/>
  <c r="AM36" i="30"/>
  <c r="AM38" i="30"/>
  <c r="AM40" i="30"/>
  <c r="AM42" i="30"/>
  <c r="AM44" i="30"/>
  <c r="G45" i="30"/>
  <c r="H45" i="30"/>
  <c r="I45" i="30"/>
  <c r="J45" i="30"/>
  <c r="K45" i="30"/>
  <c r="L45" i="30"/>
  <c r="M45" i="30"/>
  <c r="N45" i="30"/>
  <c r="O45" i="30"/>
  <c r="P45" i="30"/>
  <c r="Q45" i="30"/>
  <c r="R45" i="30"/>
  <c r="S45" i="30"/>
  <c r="T45" i="30"/>
  <c r="U45" i="30"/>
  <c r="V45" i="30"/>
  <c r="W45" i="30"/>
  <c r="X45" i="30"/>
  <c r="Y45" i="30"/>
  <c r="Z45" i="30"/>
  <c r="AA45" i="30"/>
  <c r="AB45" i="30"/>
  <c r="AC45" i="30"/>
  <c r="AD45" i="30"/>
  <c r="AE45" i="30"/>
  <c r="AF45" i="30"/>
  <c r="AG45" i="30"/>
  <c r="AH45" i="30"/>
  <c r="AI45" i="30"/>
  <c r="AJ45" i="30"/>
  <c r="AK45" i="30"/>
  <c r="G46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T46" i="30"/>
  <c r="U46" i="30"/>
  <c r="V46" i="30"/>
  <c r="W46" i="30"/>
  <c r="X46" i="30"/>
  <c r="Y46" i="30"/>
  <c r="Z46" i="30"/>
  <c r="AA46" i="30"/>
  <c r="AB46" i="30"/>
  <c r="AC46" i="30"/>
  <c r="AD46" i="30"/>
  <c r="AE46" i="30"/>
  <c r="AF46" i="30"/>
  <c r="AG46" i="30"/>
  <c r="AH46" i="30"/>
  <c r="AI46" i="30"/>
  <c r="AJ46" i="30"/>
  <c r="AK46" i="30"/>
  <c r="C2" i="33"/>
  <c r="E45" i="32" l="1"/>
  <c r="AM47" i="30"/>
  <c r="AL47" i="35"/>
  <c r="AK45" i="35"/>
  <c r="AL46" i="35"/>
  <c r="AL45" i="30"/>
  <c r="AM46" i="30"/>
  <c r="C2" i="17"/>
  <c r="C2" i="31"/>
  <c r="C2" i="34"/>
  <c r="C2" i="29"/>
  <c r="AM45" i="35" l="1"/>
  <c r="G15" i="17"/>
  <c r="AM6" i="29" l="1"/>
  <c r="N6" i="17" s="1"/>
  <c r="AK44" i="18"/>
  <c r="AK42" i="18"/>
  <c r="AK40" i="18"/>
  <c r="AK38" i="18"/>
  <c r="AK36" i="18"/>
  <c r="AK34" i="18"/>
  <c r="AK32" i="18"/>
  <c r="AK30" i="18"/>
  <c r="AK28" i="18"/>
  <c r="AK26" i="18"/>
  <c r="AK24" i="18"/>
  <c r="AK22" i="18"/>
  <c r="AK20" i="18"/>
  <c r="AK18" i="18"/>
  <c r="AK16" i="18"/>
  <c r="AK14" i="18"/>
  <c r="AK12" i="18"/>
  <c r="AK10" i="18"/>
  <c r="AK8" i="18"/>
  <c r="AK6" i="18"/>
  <c r="F44" i="17"/>
  <c r="F42" i="17"/>
  <c r="F40" i="17"/>
  <c r="F38" i="17"/>
  <c r="F32" i="17"/>
  <c r="F30" i="17"/>
  <c r="F28" i="17"/>
  <c r="F26" i="17"/>
  <c r="F24" i="17"/>
  <c r="F22" i="17"/>
  <c r="F16" i="17"/>
  <c r="F14" i="17"/>
  <c r="F12" i="17"/>
  <c r="F10" i="17"/>
  <c r="F8" i="17"/>
  <c r="AJ46" i="34"/>
  <c r="AI46" i="34"/>
  <c r="AH46" i="34"/>
  <c r="AG46" i="34"/>
  <c r="AF46" i="34"/>
  <c r="AE46" i="34"/>
  <c r="AD46" i="34"/>
  <c r="AC46" i="34"/>
  <c r="AB46" i="34"/>
  <c r="AA46" i="34"/>
  <c r="Z46" i="34"/>
  <c r="Y46" i="34"/>
  <c r="X46" i="34"/>
  <c r="W46" i="34"/>
  <c r="V46" i="34"/>
  <c r="U46" i="34"/>
  <c r="T46" i="34"/>
  <c r="S46" i="34"/>
  <c r="R46" i="34"/>
  <c r="Q46" i="34"/>
  <c r="P46" i="34"/>
  <c r="O46" i="34"/>
  <c r="N46" i="34"/>
  <c r="M46" i="34"/>
  <c r="L46" i="34"/>
  <c r="K46" i="34"/>
  <c r="J46" i="34"/>
  <c r="I46" i="34"/>
  <c r="H46" i="34"/>
  <c r="G46" i="34"/>
  <c r="AJ45" i="34"/>
  <c r="AI45" i="34"/>
  <c r="AH45" i="34"/>
  <c r="AG45" i="34"/>
  <c r="AF45" i="34"/>
  <c r="AE45" i="34"/>
  <c r="AD45" i="34"/>
  <c r="AC45" i="34"/>
  <c r="AB45" i="34"/>
  <c r="AA45" i="34"/>
  <c r="Z45" i="34"/>
  <c r="Y45" i="34"/>
  <c r="X45" i="34"/>
  <c r="W45" i="34"/>
  <c r="V45" i="34"/>
  <c r="U45" i="34"/>
  <c r="T45" i="34"/>
  <c r="S45" i="34"/>
  <c r="R45" i="34"/>
  <c r="Q45" i="34"/>
  <c r="P45" i="34"/>
  <c r="O45" i="34"/>
  <c r="N45" i="34"/>
  <c r="M45" i="34"/>
  <c r="L45" i="34"/>
  <c r="K45" i="34"/>
  <c r="J45" i="34"/>
  <c r="I45" i="34"/>
  <c r="H45" i="34"/>
  <c r="G45" i="34"/>
  <c r="AL44" i="34"/>
  <c r="P44" i="17" s="1"/>
  <c r="AL42" i="34"/>
  <c r="P42" i="17" s="1"/>
  <c r="AL40" i="34"/>
  <c r="P40" i="17" s="1"/>
  <c r="AL38" i="34"/>
  <c r="P38" i="17" s="1"/>
  <c r="AL36" i="34"/>
  <c r="P36" i="17" s="1"/>
  <c r="AL34" i="34"/>
  <c r="P34" i="17" s="1"/>
  <c r="AL32" i="34"/>
  <c r="P32" i="17" s="1"/>
  <c r="AL30" i="34"/>
  <c r="P30" i="17" s="1"/>
  <c r="AL28" i="34"/>
  <c r="P28" i="17" s="1"/>
  <c r="AL26" i="34"/>
  <c r="P26" i="17" s="1"/>
  <c r="AL24" i="34"/>
  <c r="P24" i="17" s="1"/>
  <c r="AL22" i="34"/>
  <c r="P22" i="17" s="1"/>
  <c r="AL20" i="34"/>
  <c r="P20" i="17" s="1"/>
  <c r="AL18" i="34"/>
  <c r="P18" i="17" s="1"/>
  <c r="AL16" i="34"/>
  <c r="P16" i="17" s="1"/>
  <c r="AL14" i="34"/>
  <c r="P14" i="17" s="1"/>
  <c r="AL12" i="34"/>
  <c r="P12" i="17" s="1"/>
  <c r="AL10" i="34"/>
  <c r="AL8" i="34"/>
  <c r="P8" i="17" s="1"/>
  <c r="AL6" i="34"/>
  <c r="AJ46" i="33"/>
  <c r="AI46" i="33"/>
  <c r="AH46" i="33"/>
  <c r="AG46" i="33"/>
  <c r="AF46" i="33"/>
  <c r="AE46" i="33"/>
  <c r="AD46" i="33"/>
  <c r="AC46" i="33"/>
  <c r="AB46" i="33"/>
  <c r="AA46" i="33"/>
  <c r="Z46" i="33"/>
  <c r="Y46" i="33"/>
  <c r="X46" i="33"/>
  <c r="W46" i="33"/>
  <c r="V46" i="33"/>
  <c r="U46" i="33"/>
  <c r="T46" i="33"/>
  <c r="S46" i="33"/>
  <c r="R46" i="33"/>
  <c r="Q46" i="33"/>
  <c r="P46" i="33"/>
  <c r="O46" i="33"/>
  <c r="N46" i="33"/>
  <c r="M46" i="33"/>
  <c r="L46" i="33"/>
  <c r="K46" i="33"/>
  <c r="J46" i="33"/>
  <c r="I46" i="33"/>
  <c r="H46" i="33"/>
  <c r="G46" i="33"/>
  <c r="AJ45" i="33"/>
  <c r="AI45" i="33"/>
  <c r="AH45" i="33"/>
  <c r="AG45" i="33"/>
  <c r="AF45" i="33"/>
  <c r="AE45" i="33"/>
  <c r="AD45" i="33"/>
  <c r="AC45" i="33"/>
  <c r="AB45" i="33"/>
  <c r="AA45" i="33"/>
  <c r="Z45" i="33"/>
  <c r="Y45" i="33"/>
  <c r="X45" i="33"/>
  <c r="W45" i="33"/>
  <c r="V45" i="33"/>
  <c r="U45" i="33"/>
  <c r="T45" i="33"/>
  <c r="S45" i="33"/>
  <c r="R45" i="33"/>
  <c r="Q45" i="33"/>
  <c r="P45" i="33"/>
  <c r="O45" i="33"/>
  <c r="N45" i="33"/>
  <c r="M45" i="33"/>
  <c r="L45" i="33"/>
  <c r="K45" i="33"/>
  <c r="J45" i="33"/>
  <c r="I45" i="33"/>
  <c r="H45" i="33"/>
  <c r="G45" i="33"/>
  <c r="AL44" i="33"/>
  <c r="M44" i="17" s="1"/>
  <c r="AL42" i="33"/>
  <c r="M42" i="17" s="1"/>
  <c r="AL40" i="33"/>
  <c r="M40" i="17" s="1"/>
  <c r="AL38" i="33"/>
  <c r="M38" i="17" s="1"/>
  <c r="AL36" i="33"/>
  <c r="AL34" i="33"/>
  <c r="AL32" i="33"/>
  <c r="M32" i="17" s="1"/>
  <c r="AL30" i="33"/>
  <c r="M30" i="17" s="1"/>
  <c r="AL28" i="33"/>
  <c r="M28" i="17" s="1"/>
  <c r="AL26" i="33"/>
  <c r="M26" i="17" s="1"/>
  <c r="AL24" i="33"/>
  <c r="M24" i="17" s="1"/>
  <c r="AL22" i="33"/>
  <c r="M22" i="17" s="1"/>
  <c r="AL20" i="33"/>
  <c r="AL18" i="33"/>
  <c r="AL16" i="33"/>
  <c r="M16" i="17" s="1"/>
  <c r="AL14" i="33"/>
  <c r="M14" i="17" s="1"/>
  <c r="AL12" i="33"/>
  <c r="M12" i="17" s="1"/>
  <c r="AL10" i="33"/>
  <c r="M10" i="17" s="1"/>
  <c r="AL8" i="33"/>
  <c r="M8" i="17" s="1"/>
  <c r="AL6" i="33"/>
  <c r="AK46" i="32"/>
  <c r="AJ46" i="32"/>
  <c r="AI46" i="32"/>
  <c r="AH46" i="32"/>
  <c r="AG46" i="32"/>
  <c r="AF46" i="32"/>
  <c r="AE46" i="32"/>
  <c r="AD46" i="32"/>
  <c r="AC46" i="32"/>
  <c r="AB46" i="32"/>
  <c r="AA46" i="32"/>
  <c r="Z46" i="32"/>
  <c r="Y46" i="32"/>
  <c r="X46" i="32"/>
  <c r="W46" i="32"/>
  <c r="V46" i="32"/>
  <c r="U46" i="32"/>
  <c r="T46" i="32"/>
  <c r="S46" i="32"/>
  <c r="R46" i="32"/>
  <c r="Q46" i="32"/>
  <c r="P46" i="32"/>
  <c r="O46" i="32"/>
  <c r="N46" i="32"/>
  <c r="M46" i="32"/>
  <c r="L46" i="32"/>
  <c r="K46" i="32"/>
  <c r="J46" i="32"/>
  <c r="I46" i="32"/>
  <c r="H46" i="32"/>
  <c r="G46" i="32"/>
  <c r="AK45" i="32"/>
  <c r="AJ45" i="32"/>
  <c r="AI45" i="32"/>
  <c r="AH45" i="32"/>
  <c r="AG45" i="32"/>
  <c r="AF45" i="32"/>
  <c r="AE45" i="32"/>
  <c r="AD45" i="32"/>
  <c r="AC45" i="32"/>
  <c r="AB45" i="32"/>
  <c r="AA45" i="32"/>
  <c r="Z45" i="32"/>
  <c r="Y45" i="32"/>
  <c r="X45" i="32"/>
  <c r="W45" i="32"/>
  <c r="V45" i="32"/>
  <c r="U45" i="32"/>
  <c r="T45" i="32"/>
  <c r="S45" i="32"/>
  <c r="R45" i="32"/>
  <c r="Q45" i="32"/>
  <c r="P45" i="32"/>
  <c r="O45" i="32"/>
  <c r="N45" i="32"/>
  <c r="M45" i="32"/>
  <c r="L45" i="32"/>
  <c r="K45" i="32"/>
  <c r="J45" i="32"/>
  <c r="I45" i="32"/>
  <c r="H45" i="32"/>
  <c r="G45" i="32"/>
  <c r="AM44" i="32"/>
  <c r="G44" i="17" s="1"/>
  <c r="AM42" i="32"/>
  <c r="G42" i="17" s="1"/>
  <c r="AM40" i="32"/>
  <c r="G40" i="17" s="1"/>
  <c r="AM38" i="32"/>
  <c r="G38" i="17" s="1"/>
  <c r="AM36" i="32"/>
  <c r="G36" i="17" s="1"/>
  <c r="AM34" i="32"/>
  <c r="G34" i="17" s="1"/>
  <c r="AM32" i="32"/>
  <c r="G32" i="17" s="1"/>
  <c r="AM30" i="32"/>
  <c r="G30" i="17" s="1"/>
  <c r="AM28" i="32"/>
  <c r="G28" i="17" s="1"/>
  <c r="AM26" i="32"/>
  <c r="G26" i="17" s="1"/>
  <c r="AM24" i="32"/>
  <c r="G24" i="17" s="1"/>
  <c r="AM22" i="32"/>
  <c r="G22" i="17" s="1"/>
  <c r="AM20" i="32"/>
  <c r="G20" i="17" s="1"/>
  <c r="AM18" i="32"/>
  <c r="G18" i="17" s="1"/>
  <c r="AM16" i="32"/>
  <c r="G16" i="17" s="1"/>
  <c r="AM14" i="32"/>
  <c r="G14" i="17" s="1"/>
  <c r="AM12" i="32"/>
  <c r="G12" i="17" s="1"/>
  <c r="AM10" i="32"/>
  <c r="G10" i="17" s="1"/>
  <c r="AM8" i="32"/>
  <c r="G8" i="17" s="1"/>
  <c r="AM6" i="32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O46" i="31"/>
  <c r="N46" i="31"/>
  <c r="M46" i="31"/>
  <c r="L46" i="31"/>
  <c r="K46" i="31"/>
  <c r="J46" i="31"/>
  <c r="I46" i="31"/>
  <c r="H46" i="31"/>
  <c r="G46" i="31"/>
  <c r="AK45" i="31"/>
  <c r="AJ45" i="31"/>
  <c r="AI45" i="31"/>
  <c r="AH45" i="31"/>
  <c r="AG45" i="31"/>
  <c r="AF45" i="31"/>
  <c r="AE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O45" i="31"/>
  <c r="N45" i="31"/>
  <c r="M45" i="31"/>
  <c r="L45" i="31"/>
  <c r="K45" i="31"/>
  <c r="J45" i="31"/>
  <c r="I45" i="31"/>
  <c r="H45" i="31"/>
  <c r="G45" i="31"/>
  <c r="AM44" i="31"/>
  <c r="Q44" i="17" s="1"/>
  <c r="AM42" i="31"/>
  <c r="Q42" i="17" s="1"/>
  <c r="AM40" i="31"/>
  <c r="Q40" i="17" s="1"/>
  <c r="AM38" i="31"/>
  <c r="Q38" i="17" s="1"/>
  <c r="AM36" i="31"/>
  <c r="Q36" i="17" s="1"/>
  <c r="AM34" i="31"/>
  <c r="Q34" i="17" s="1"/>
  <c r="AM32" i="31"/>
  <c r="Q32" i="17" s="1"/>
  <c r="AM30" i="31"/>
  <c r="Q30" i="17" s="1"/>
  <c r="AM28" i="31"/>
  <c r="Q28" i="17" s="1"/>
  <c r="AM26" i="31"/>
  <c r="Q26" i="17" s="1"/>
  <c r="AM24" i="31"/>
  <c r="Q24" i="17" s="1"/>
  <c r="AM22" i="31"/>
  <c r="Q22" i="17" s="1"/>
  <c r="AM20" i="31"/>
  <c r="Q20" i="17" s="1"/>
  <c r="AM18" i="31"/>
  <c r="Q18" i="17" s="1"/>
  <c r="AM16" i="31"/>
  <c r="Q16" i="17" s="1"/>
  <c r="AM14" i="31"/>
  <c r="Q14" i="17" s="1"/>
  <c r="AM12" i="31"/>
  <c r="Q12" i="17" s="1"/>
  <c r="AM10" i="31"/>
  <c r="Q10" i="17" s="1"/>
  <c r="AM8" i="31"/>
  <c r="Q8" i="17" s="1"/>
  <c r="AM6" i="31"/>
  <c r="O44" i="17"/>
  <c r="O42" i="17"/>
  <c r="O40" i="17"/>
  <c r="O38" i="17"/>
  <c r="O36" i="17"/>
  <c r="O34" i="17"/>
  <c r="O32" i="17"/>
  <c r="O30" i="17"/>
  <c r="O28" i="17"/>
  <c r="O26" i="17"/>
  <c r="O24" i="17"/>
  <c r="O22" i="17"/>
  <c r="O20" i="17"/>
  <c r="O18" i="17"/>
  <c r="O16" i="17"/>
  <c r="O14" i="17"/>
  <c r="O12" i="17"/>
  <c r="O10" i="17"/>
  <c r="O8" i="17"/>
  <c r="AK46" i="29"/>
  <c r="AJ46" i="29"/>
  <c r="AI46" i="29"/>
  <c r="AH46" i="29"/>
  <c r="AG46" i="29"/>
  <c r="AF46" i="29"/>
  <c r="AE46" i="29"/>
  <c r="AD46" i="29"/>
  <c r="AC46" i="29"/>
  <c r="AB46" i="29"/>
  <c r="AA46" i="29"/>
  <c r="Z46" i="29"/>
  <c r="Y46" i="29"/>
  <c r="X46" i="29"/>
  <c r="W46" i="29"/>
  <c r="V46" i="29"/>
  <c r="U46" i="29"/>
  <c r="T46" i="29"/>
  <c r="S46" i="29"/>
  <c r="R46" i="29"/>
  <c r="Q46" i="29"/>
  <c r="P46" i="29"/>
  <c r="O46" i="29"/>
  <c r="N46" i="29"/>
  <c r="M46" i="29"/>
  <c r="L46" i="29"/>
  <c r="K46" i="29"/>
  <c r="J46" i="29"/>
  <c r="I46" i="29"/>
  <c r="H46" i="29"/>
  <c r="G46" i="29"/>
  <c r="AK45" i="29"/>
  <c r="AJ45" i="29"/>
  <c r="AI45" i="29"/>
  <c r="AH45" i="29"/>
  <c r="AG45" i="29"/>
  <c r="AF45" i="29"/>
  <c r="AE45" i="29"/>
  <c r="AD45" i="29"/>
  <c r="AC45" i="29"/>
  <c r="AB45" i="29"/>
  <c r="AA45" i="29"/>
  <c r="Z45" i="29"/>
  <c r="Y45" i="29"/>
  <c r="X45" i="29"/>
  <c r="W45" i="29"/>
  <c r="V45" i="29"/>
  <c r="U45" i="29"/>
  <c r="T45" i="29"/>
  <c r="S45" i="29"/>
  <c r="R45" i="29"/>
  <c r="Q45" i="29"/>
  <c r="P45" i="29"/>
  <c r="O45" i="29"/>
  <c r="N45" i="29"/>
  <c r="M45" i="29"/>
  <c r="L45" i="29"/>
  <c r="K45" i="29"/>
  <c r="J45" i="29"/>
  <c r="I45" i="29"/>
  <c r="H45" i="29"/>
  <c r="G45" i="29"/>
  <c r="AM44" i="29"/>
  <c r="N44" i="17" s="1"/>
  <c r="AM42" i="29"/>
  <c r="N42" i="17" s="1"/>
  <c r="AM40" i="29"/>
  <c r="N40" i="17" s="1"/>
  <c r="AM38" i="29"/>
  <c r="N38" i="17" s="1"/>
  <c r="AM36" i="29"/>
  <c r="N36" i="17" s="1"/>
  <c r="AM34" i="29"/>
  <c r="N34" i="17" s="1"/>
  <c r="AM32" i="29"/>
  <c r="AM30" i="29"/>
  <c r="N30" i="17" s="1"/>
  <c r="AM28" i="29"/>
  <c r="N28" i="17" s="1"/>
  <c r="AM26" i="29"/>
  <c r="N26" i="17" s="1"/>
  <c r="AM24" i="29"/>
  <c r="N24" i="17" s="1"/>
  <c r="AM22" i="29"/>
  <c r="N22" i="17" s="1"/>
  <c r="AM20" i="29"/>
  <c r="N20" i="17" s="1"/>
  <c r="AM18" i="29"/>
  <c r="N18" i="17" s="1"/>
  <c r="AM16" i="29"/>
  <c r="N16" i="17" s="1"/>
  <c r="AM14" i="29"/>
  <c r="N14" i="17" s="1"/>
  <c r="AM12" i="29"/>
  <c r="N12" i="17" s="1"/>
  <c r="AM10" i="29"/>
  <c r="N10" i="17" s="1"/>
  <c r="AM8" i="29"/>
  <c r="N8" i="17" s="1"/>
  <c r="AJ46" i="28"/>
  <c r="AI46" i="28"/>
  <c r="AH46" i="28"/>
  <c r="AG46" i="28"/>
  <c r="AF46" i="28"/>
  <c r="AE46" i="28"/>
  <c r="AD46" i="28"/>
  <c r="AC46" i="28"/>
  <c r="AB46" i="28"/>
  <c r="AA46" i="28"/>
  <c r="Z46" i="28"/>
  <c r="Y46" i="28"/>
  <c r="X46" i="28"/>
  <c r="W46" i="28"/>
  <c r="V46" i="28"/>
  <c r="U46" i="28"/>
  <c r="T46" i="28"/>
  <c r="S46" i="28"/>
  <c r="R46" i="28"/>
  <c r="Q46" i="28"/>
  <c r="P46" i="28"/>
  <c r="O46" i="28"/>
  <c r="N46" i="28"/>
  <c r="M46" i="28"/>
  <c r="L46" i="28"/>
  <c r="K46" i="28"/>
  <c r="J46" i="28"/>
  <c r="I46" i="28"/>
  <c r="H46" i="28"/>
  <c r="G46" i="28"/>
  <c r="AJ45" i="28"/>
  <c r="AI45" i="28"/>
  <c r="AH45" i="28"/>
  <c r="AG45" i="28"/>
  <c r="AF45" i="28"/>
  <c r="AE45" i="28"/>
  <c r="AD45" i="28"/>
  <c r="AC45" i="28"/>
  <c r="AB45" i="28"/>
  <c r="AA45" i="28"/>
  <c r="Z45" i="28"/>
  <c r="Y45" i="28"/>
  <c r="X45" i="28"/>
  <c r="W45" i="28"/>
  <c r="V45" i="28"/>
  <c r="U45" i="28"/>
  <c r="T45" i="28"/>
  <c r="S45" i="28"/>
  <c r="R45" i="28"/>
  <c r="Q45" i="28"/>
  <c r="P45" i="28"/>
  <c r="O45" i="28"/>
  <c r="N45" i="28"/>
  <c r="M45" i="28"/>
  <c r="L45" i="28"/>
  <c r="K45" i="28"/>
  <c r="J45" i="28"/>
  <c r="I45" i="28"/>
  <c r="H45" i="28"/>
  <c r="G45" i="28"/>
  <c r="AM44" i="28"/>
  <c r="L44" i="17" s="1"/>
  <c r="AM42" i="28"/>
  <c r="L42" i="17" s="1"/>
  <c r="AM40" i="28"/>
  <c r="L40" i="17" s="1"/>
  <c r="AM38" i="28"/>
  <c r="L38" i="17" s="1"/>
  <c r="AM36" i="28"/>
  <c r="L36" i="17" s="1"/>
  <c r="AM34" i="28"/>
  <c r="L34" i="17" s="1"/>
  <c r="AM32" i="28"/>
  <c r="L32" i="17" s="1"/>
  <c r="AM30" i="28"/>
  <c r="L30" i="17" s="1"/>
  <c r="AM28" i="28"/>
  <c r="L28" i="17" s="1"/>
  <c r="AM26" i="28"/>
  <c r="L26" i="17" s="1"/>
  <c r="AM24" i="28"/>
  <c r="L24" i="17" s="1"/>
  <c r="AM22" i="28"/>
  <c r="L22" i="17" s="1"/>
  <c r="AM20" i="28"/>
  <c r="L20" i="17" s="1"/>
  <c r="AM18" i="28"/>
  <c r="L18" i="17" s="1"/>
  <c r="AM16" i="28"/>
  <c r="L16" i="17" s="1"/>
  <c r="AM14" i="28"/>
  <c r="L14" i="17" s="1"/>
  <c r="AM12" i="28"/>
  <c r="L12" i="17" s="1"/>
  <c r="AM10" i="28"/>
  <c r="L10" i="17" s="1"/>
  <c r="AM8" i="28"/>
  <c r="L8" i="17" s="1"/>
  <c r="AM6" i="28"/>
  <c r="AK46" i="27"/>
  <c r="AJ46" i="27"/>
  <c r="AI46" i="27"/>
  <c r="AH46" i="27"/>
  <c r="AG46" i="27"/>
  <c r="AF46" i="27"/>
  <c r="AE46" i="27"/>
  <c r="AD46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AK45" i="27"/>
  <c r="AJ45" i="27"/>
  <c r="AI45" i="27"/>
  <c r="AH45" i="27"/>
  <c r="AG45" i="27"/>
  <c r="AF45" i="27"/>
  <c r="AE45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AM44" i="27"/>
  <c r="AM42" i="27"/>
  <c r="AM40" i="27"/>
  <c r="AM38" i="27"/>
  <c r="AM36" i="27"/>
  <c r="AM34" i="27"/>
  <c r="AM32" i="27"/>
  <c r="AM30" i="27"/>
  <c r="AM28" i="27"/>
  <c r="AM26" i="27"/>
  <c r="AM24" i="27"/>
  <c r="AM22" i="27"/>
  <c r="AM20" i="27"/>
  <c r="AM18" i="27"/>
  <c r="AM16" i="27"/>
  <c r="AM14" i="27"/>
  <c r="AM12" i="27"/>
  <c r="AM10" i="27"/>
  <c r="AM8" i="27"/>
  <c r="AM6" i="27"/>
  <c r="AM44" i="7"/>
  <c r="H44" i="17" s="1"/>
  <c r="AM42" i="7"/>
  <c r="H42" i="17" s="1"/>
  <c r="AM40" i="7"/>
  <c r="H40" i="17" s="1"/>
  <c r="AM38" i="7"/>
  <c r="H38" i="17" s="1"/>
  <c r="AM36" i="7"/>
  <c r="H36" i="17" s="1"/>
  <c r="AM34" i="7"/>
  <c r="H34" i="17" s="1"/>
  <c r="AM32" i="7"/>
  <c r="H32" i="17" s="1"/>
  <c r="AM30" i="7"/>
  <c r="H30" i="17" s="1"/>
  <c r="AM28" i="7"/>
  <c r="H28" i="17" s="1"/>
  <c r="AM26" i="7"/>
  <c r="H26" i="17" s="1"/>
  <c r="AM24" i="7"/>
  <c r="H24" i="17" s="1"/>
  <c r="AM22" i="7"/>
  <c r="H22" i="17" s="1"/>
  <c r="AM20" i="7"/>
  <c r="H20" i="17" s="1"/>
  <c r="AM18" i="7"/>
  <c r="H18" i="17" s="1"/>
  <c r="AM16" i="7"/>
  <c r="H16" i="17" s="1"/>
  <c r="AM14" i="7"/>
  <c r="AM12" i="7"/>
  <c r="H12" i="17" s="1"/>
  <c r="AM10" i="7"/>
  <c r="AM8" i="7"/>
  <c r="H8" i="17" s="1"/>
  <c r="AM6" i="7"/>
  <c r="AL45" i="32" l="1"/>
  <c r="AL45" i="31"/>
  <c r="AK45" i="34"/>
  <c r="AL45" i="29"/>
  <c r="AK45" i="33"/>
  <c r="AL45" i="28"/>
  <c r="J14" i="17"/>
  <c r="J12" i="17"/>
  <c r="J8" i="17"/>
  <c r="J24" i="17"/>
  <c r="J40" i="17"/>
  <c r="J32" i="17"/>
  <c r="J18" i="17"/>
  <c r="J20" i="17"/>
  <c r="J26" i="17"/>
  <c r="J42" i="17"/>
  <c r="J38" i="17"/>
  <c r="J28" i="17"/>
  <c r="J44" i="17"/>
  <c r="J34" i="17"/>
  <c r="J36" i="17"/>
  <c r="J22" i="17"/>
  <c r="J30" i="17"/>
  <c r="J16" i="17"/>
  <c r="J10" i="17"/>
  <c r="AL45" i="27"/>
  <c r="AM46" i="32"/>
  <c r="AM47" i="32"/>
  <c r="G6" i="17"/>
  <c r="AM46" i="31"/>
  <c r="AM47" i="31"/>
  <c r="Q6" i="17"/>
  <c r="O6" i="17"/>
  <c r="AM47" i="29"/>
  <c r="AM46" i="29"/>
  <c r="N32" i="17"/>
  <c r="AM46" i="28"/>
  <c r="AM47" i="28"/>
  <c r="L6" i="17"/>
  <c r="F18" i="17"/>
  <c r="F34" i="17"/>
  <c r="F20" i="17"/>
  <c r="F6" i="17"/>
  <c r="F36" i="17"/>
  <c r="P10" i="17"/>
  <c r="AL46" i="34"/>
  <c r="AL47" i="34"/>
  <c r="P6" i="17"/>
  <c r="AL46" i="33"/>
  <c r="AL47" i="33"/>
  <c r="M6" i="17"/>
  <c r="M36" i="17"/>
  <c r="M20" i="17"/>
  <c r="M18" i="17"/>
  <c r="M34" i="17"/>
  <c r="AM46" i="27"/>
  <c r="AM47" i="27"/>
  <c r="J6" i="17"/>
  <c r="J21" i="17"/>
  <c r="H14" i="17"/>
  <c r="H10" i="17"/>
  <c r="H6" i="17"/>
  <c r="K21" i="17" l="1"/>
  <c r="AL44" i="8"/>
  <c r="AL42" i="8"/>
  <c r="K42" i="17" s="1"/>
  <c r="AL40" i="8"/>
  <c r="K40" i="17" s="1"/>
  <c r="AL38" i="8"/>
  <c r="K38" i="17" s="1"/>
  <c r="AL36" i="8"/>
  <c r="K36" i="17" s="1"/>
  <c r="S36" i="17" s="1"/>
  <c r="AL34" i="8"/>
  <c r="K34" i="17" s="1"/>
  <c r="AL32" i="8"/>
  <c r="K32" i="17" s="1"/>
  <c r="AL30" i="8"/>
  <c r="K30" i="17" s="1"/>
  <c r="AL28" i="8"/>
  <c r="K28" i="17" s="1"/>
  <c r="AL26" i="8"/>
  <c r="K26" i="17" s="1"/>
  <c r="AL24" i="8"/>
  <c r="K24" i="17" s="1"/>
  <c r="AL22" i="8"/>
  <c r="K22" i="17" s="1"/>
  <c r="AL20" i="8"/>
  <c r="K20" i="17" s="1"/>
  <c r="S20" i="17" s="1"/>
  <c r="AL18" i="8"/>
  <c r="K18" i="17" s="1"/>
  <c r="AL16" i="8"/>
  <c r="K16" i="17" s="1"/>
  <c r="AL14" i="8"/>
  <c r="K14" i="17" s="1"/>
  <c r="AL12" i="8"/>
  <c r="K12" i="17" s="1"/>
  <c r="AL10" i="8"/>
  <c r="K10" i="17" s="1"/>
  <c r="AL8" i="8"/>
  <c r="K8" i="17" s="1"/>
  <c r="AL6" i="8"/>
  <c r="K6" i="17" s="1"/>
  <c r="I44" i="17"/>
  <c r="S44" i="17" s="1"/>
  <c r="I42" i="17"/>
  <c r="I40" i="17"/>
  <c r="I38" i="17"/>
  <c r="I36" i="17"/>
  <c r="I34" i="17"/>
  <c r="I32" i="17"/>
  <c r="I30" i="17"/>
  <c r="S30" i="17" s="1"/>
  <c r="I28" i="17"/>
  <c r="S28" i="17" s="1"/>
  <c r="I26" i="17"/>
  <c r="I24" i="17"/>
  <c r="I22" i="17"/>
  <c r="I20" i="17"/>
  <c r="I18" i="17"/>
  <c r="I16" i="17"/>
  <c r="I14" i="17"/>
  <c r="S14" i="17" s="1"/>
  <c r="I10" i="17"/>
  <c r="S10" i="17" s="1"/>
  <c r="I6" i="17"/>
  <c r="I8" i="17"/>
  <c r="I12" i="17"/>
  <c r="K44" i="17"/>
  <c r="S34" i="17" l="1"/>
  <c r="S18" i="17"/>
  <c r="S16" i="17"/>
  <c r="S32" i="17"/>
  <c r="S12" i="17"/>
  <c r="S22" i="17"/>
  <c r="S38" i="17"/>
  <c r="S8" i="17"/>
  <c r="S24" i="17"/>
  <c r="S40" i="17"/>
  <c r="S6" i="17"/>
  <c r="S26" i="17"/>
  <c r="S42" i="17"/>
  <c r="S47" i="17" l="1"/>
  <c r="AI46" i="18" l="1"/>
  <c r="AH46" i="18"/>
  <c r="AG46" i="18"/>
  <c r="AF46" i="18"/>
  <c r="AE46" i="18"/>
  <c r="AD46" i="18"/>
  <c r="AC46" i="18"/>
  <c r="AB46" i="18"/>
  <c r="AA46" i="18"/>
  <c r="Z46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AI45" i="18"/>
  <c r="AH45" i="18"/>
  <c r="AG45" i="18"/>
  <c r="AF45" i="18"/>
  <c r="AE45" i="18"/>
  <c r="AD45" i="18"/>
  <c r="AC45" i="18"/>
  <c r="AB45" i="18"/>
  <c r="AA45" i="18"/>
  <c r="Z45" i="18"/>
  <c r="Y45" i="18"/>
  <c r="X45" i="18"/>
  <c r="W45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AJ45" i="18" l="1"/>
  <c r="C25" i="35"/>
  <c r="D25" i="35"/>
  <c r="AN25" i="35" s="1"/>
  <c r="AK46" i="18"/>
  <c r="AK47" i="18"/>
  <c r="J46" i="17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AK45" i="8" s="1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AL45" i="7" l="1"/>
  <c r="C33" i="35"/>
  <c r="D33" i="35"/>
  <c r="AN33" i="35" s="1"/>
  <c r="C27" i="35"/>
  <c r="D27" i="35"/>
  <c r="AN27" i="35" s="1"/>
  <c r="C35" i="35"/>
  <c r="D35" i="35"/>
  <c r="AN35" i="35" s="1"/>
  <c r="C29" i="35"/>
  <c r="D29" i="35"/>
  <c r="AN29" i="35" s="1"/>
  <c r="AM46" i="7"/>
  <c r="B25" i="32"/>
  <c r="B25" i="7" s="1"/>
  <c r="AL46" i="8"/>
  <c r="Q46" i="17"/>
  <c r="P46" i="17"/>
  <c r="N46" i="17"/>
  <c r="F46" i="17"/>
  <c r="AM47" i="7"/>
  <c r="AL47" i="8"/>
  <c r="D25" i="7" l="1"/>
  <c r="AO25" i="7" s="1"/>
  <c r="C25" i="7"/>
  <c r="B25" i="18"/>
  <c r="B25" i="27" s="1"/>
  <c r="B35" i="32"/>
  <c r="B35" i="7" s="1"/>
  <c r="B33" i="32"/>
  <c r="B33" i="7" s="1"/>
  <c r="B29" i="32"/>
  <c r="B29" i="7" s="1"/>
  <c r="B27" i="32"/>
  <c r="B27" i="7" s="1"/>
  <c r="C25" i="32"/>
  <c r="B25" i="17"/>
  <c r="D25" i="32"/>
  <c r="AO25" i="32" s="1"/>
  <c r="L46" i="17"/>
  <c r="O46" i="17"/>
  <c r="H46" i="17"/>
  <c r="K46" i="17"/>
  <c r="D25" i="27" l="1"/>
  <c r="AO25" i="27" s="1"/>
  <c r="B25" i="8"/>
  <c r="C25" i="27"/>
  <c r="D35" i="7"/>
  <c r="AO35" i="7" s="1"/>
  <c r="C35" i="7"/>
  <c r="B35" i="18"/>
  <c r="B35" i="27" s="1"/>
  <c r="D25" i="18"/>
  <c r="AM25" i="18" s="1"/>
  <c r="C25" i="18"/>
  <c r="D33" i="7"/>
  <c r="AO33" i="7" s="1"/>
  <c r="C33" i="7"/>
  <c r="B33" i="18"/>
  <c r="B33" i="27" s="1"/>
  <c r="D27" i="7"/>
  <c r="AO27" i="7" s="1"/>
  <c r="C27" i="7"/>
  <c r="B27" i="18"/>
  <c r="B27" i="27" s="1"/>
  <c r="D29" i="7"/>
  <c r="AO29" i="7" s="1"/>
  <c r="C29" i="7"/>
  <c r="B29" i="18"/>
  <c r="B29" i="27" s="1"/>
  <c r="C35" i="32"/>
  <c r="B35" i="17"/>
  <c r="D35" i="32"/>
  <c r="AO35" i="32" s="1"/>
  <c r="D33" i="32"/>
  <c r="AO33" i="32" s="1"/>
  <c r="B33" i="17"/>
  <c r="C33" i="32"/>
  <c r="C29" i="32"/>
  <c r="B29" i="17"/>
  <c r="D29" i="32"/>
  <c r="AO29" i="32" s="1"/>
  <c r="C27" i="32"/>
  <c r="D27" i="32"/>
  <c r="AO27" i="32" s="1"/>
  <c r="B27" i="17"/>
  <c r="C25" i="17"/>
  <c r="D25" i="17"/>
  <c r="M46" i="17"/>
  <c r="D27" i="27" l="1"/>
  <c r="AO27" i="27" s="1"/>
  <c r="C27" i="27"/>
  <c r="B27" i="8"/>
  <c r="B35" i="8"/>
  <c r="D35" i="27"/>
  <c r="AO35" i="27" s="1"/>
  <c r="C35" i="27"/>
  <c r="D33" i="27"/>
  <c r="AO33" i="27" s="1"/>
  <c r="C33" i="27"/>
  <c r="B33" i="8"/>
  <c r="B25" i="28"/>
  <c r="C25" i="8"/>
  <c r="D25" i="8"/>
  <c r="AN25" i="8" s="1"/>
  <c r="B29" i="8"/>
  <c r="D29" i="27"/>
  <c r="AO29" i="27" s="1"/>
  <c r="C29" i="27"/>
  <c r="D33" i="18"/>
  <c r="AM33" i="18" s="1"/>
  <c r="C33" i="18"/>
  <c r="C27" i="18"/>
  <c r="D27" i="18"/>
  <c r="AM27" i="18" s="1"/>
  <c r="D35" i="18"/>
  <c r="AM35" i="18" s="1"/>
  <c r="C35" i="18"/>
  <c r="C29" i="18"/>
  <c r="D29" i="18"/>
  <c r="AM29" i="18" s="1"/>
  <c r="D35" i="17"/>
  <c r="C35" i="17"/>
  <c r="C33" i="17"/>
  <c r="D33" i="17"/>
  <c r="C29" i="17"/>
  <c r="D29" i="17"/>
  <c r="D27" i="17"/>
  <c r="C27" i="17"/>
  <c r="I46" i="17"/>
  <c r="B29" i="28" l="1"/>
  <c r="C29" i="8"/>
  <c r="D29" i="8"/>
  <c r="AN29" i="8" s="1"/>
  <c r="B35" i="28"/>
  <c r="D35" i="8"/>
  <c r="AN35" i="8" s="1"/>
  <c r="C35" i="8"/>
  <c r="B27" i="28"/>
  <c r="D27" i="8"/>
  <c r="AN27" i="8" s="1"/>
  <c r="C27" i="8"/>
  <c r="B25" i="33"/>
  <c r="D25" i="28"/>
  <c r="AO25" i="28" s="1"/>
  <c r="C25" i="28"/>
  <c r="B33" i="28"/>
  <c r="C33" i="8"/>
  <c r="D33" i="8"/>
  <c r="AN33" i="8" s="1"/>
  <c r="C19" i="35"/>
  <c r="D19" i="35"/>
  <c r="AN19" i="35" s="1"/>
  <c r="C17" i="35"/>
  <c r="D17" i="35"/>
  <c r="AN17" i="35" s="1"/>
  <c r="C15" i="35"/>
  <c r="D15" i="35"/>
  <c r="AN15" i="35" s="1"/>
  <c r="C13" i="35"/>
  <c r="D13" i="35"/>
  <c r="AN13" i="35" s="1"/>
  <c r="C21" i="35"/>
  <c r="D21" i="35"/>
  <c r="AN21" i="35" s="1"/>
  <c r="C7" i="35"/>
  <c r="D7" i="35"/>
  <c r="AN7" i="35" s="1"/>
  <c r="D5" i="35"/>
  <c r="AN5" i="35" s="1"/>
  <c r="C5" i="35"/>
  <c r="G46" i="17"/>
  <c r="S46" i="17" s="1"/>
  <c r="D27" i="28" l="1"/>
  <c r="AO27" i="28" s="1"/>
  <c r="B27" i="33"/>
  <c r="C27" i="28"/>
  <c r="B33" i="33"/>
  <c r="D33" i="28"/>
  <c r="AO33" i="28" s="1"/>
  <c r="C33" i="28"/>
  <c r="D35" i="28"/>
  <c r="AO35" i="28" s="1"/>
  <c r="B35" i="33"/>
  <c r="C35" i="28"/>
  <c r="C25" i="33"/>
  <c r="B25" i="29"/>
  <c r="D25" i="33"/>
  <c r="AN25" i="33" s="1"/>
  <c r="C29" i="28"/>
  <c r="B29" i="33"/>
  <c r="D29" i="28"/>
  <c r="AO29" i="28" s="1"/>
  <c r="B21" i="32"/>
  <c r="B21" i="7" s="1"/>
  <c r="B19" i="32"/>
  <c r="B19" i="7" s="1"/>
  <c r="B17" i="32"/>
  <c r="B17" i="7" s="1"/>
  <c r="B15" i="32"/>
  <c r="B15" i="7" s="1"/>
  <c r="B13" i="32"/>
  <c r="B13" i="7" s="1"/>
  <c r="B7" i="32"/>
  <c r="B7" i="7" s="1"/>
  <c r="B5" i="32"/>
  <c r="B5" i="7" s="1"/>
  <c r="D35" i="33" l="1"/>
  <c r="AN35" i="33" s="1"/>
  <c r="B35" i="29"/>
  <c r="C35" i="33"/>
  <c r="B33" i="29"/>
  <c r="C33" i="33"/>
  <c r="D33" i="33"/>
  <c r="AN33" i="33" s="1"/>
  <c r="B25" i="30"/>
  <c r="D25" i="29"/>
  <c r="AO25" i="29" s="1"/>
  <c r="C25" i="29"/>
  <c r="C29" i="33"/>
  <c r="B29" i="29"/>
  <c r="D29" i="33"/>
  <c r="AN29" i="33" s="1"/>
  <c r="C27" i="33"/>
  <c r="B27" i="29"/>
  <c r="D27" i="33"/>
  <c r="AN27" i="33" s="1"/>
  <c r="D17" i="7"/>
  <c r="AO17" i="7" s="1"/>
  <c r="C17" i="7"/>
  <c r="B17" i="18"/>
  <c r="B17" i="27" s="1"/>
  <c r="D13" i="7"/>
  <c r="AO13" i="7" s="1"/>
  <c r="C13" i="7"/>
  <c r="B13" i="18"/>
  <c r="B13" i="27" s="1"/>
  <c r="D19" i="7"/>
  <c r="AO19" i="7" s="1"/>
  <c r="C19" i="7"/>
  <c r="B19" i="18"/>
  <c r="B19" i="27" s="1"/>
  <c r="D7" i="7"/>
  <c r="AO7" i="7" s="1"/>
  <c r="C7" i="7"/>
  <c r="B7" i="18"/>
  <c r="B7" i="27" s="1"/>
  <c r="D15" i="7"/>
  <c r="AO15" i="7" s="1"/>
  <c r="C15" i="7"/>
  <c r="B15" i="18"/>
  <c r="B15" i="27" s="1"/>
  <c r="D21" i="7"/>
  <c r="AO21" i="7" s="1"/>
  <c r="C21" i="7"/>
  <c r="B21" i="18"/>
  <c r="B21" i="27" s="1"/>
  <c r="D5" i="7"/>
  <c r="AO5" i="7" s="1"/>
  <c r="C5" i="7"/>
  <c r="B5" i="18"/>
  <c r="B5" i="27" s="1"/>
  <c r="D21" i="32"/>
  <c r="AO21" i="32" s="1"/>
  <c r="B21" i="17"/>
  <c r="C21" i="32"/>
  <c r="D19" i="32"/>
  <c r="AO19" i="32" s="1"/>
  <c r="C19" i="32"/>
  <c r="B19" i="17"/>
  <c r="C17" i="32"/>
  <c r="B17" i="17"/>
  <c r="D17" i="32"/>
  <c r="AO17" i="32" s="1"/>
  <c r="D15" i="32"/>
  <c r="AO15" i="32" s="1"/>
  <c r="B15" i="17"/>
  <c r="C15" i="32"/>
  <c r="C13" i="32"/>
  <c r="D13" i="32"/>
  <c r="AO13" i="32" s="1"/>
  <c r="B13" i="17"/>
  <c r="B7" i="17"/>
  <c r="D7" i="32"/>
  <c r="AO7" i="32" s="1"/>
  <c r="C7" i="32"/>
  <c r="D5" i="32"/>
  <c r="AO5" i="32" s="1"/>
  <c r="B5" i="17"/>
  <c r="C5" i="32"/>
  <c r="C25" i="30" l="1"/>
  <c r="D25" i="30"/>
  <c r="AO25" i="30" s="1"/>
  <c r="B25" i="31"/>
  <c r="B25" i="34"/>
  <c r="C15" i="27"/>
  <c r="B15" i="8"/>
  <c r="D15" i="27"/>
  <c r="AO15" i="27" s="1"/>
  <c r="B27" i="30"/>
  <c r="C27" i="29"/>
  <c r="D27" i="29"/>
  <c r="AO27" i="29" s="1"/>
  <c r="D13" i="27"/>
  <c r="AO13" i="27" s="1"/>
  <c r="B13" i="8"/>
  <c r="C13" i="27"/>
  <c r="D5" i="27"/>
  <c r="AO5" i="27" s="1"/>
  <c r="C5" i="27"/>
  <c r="B5" i="8"/>
  <c r="B33" i="30"/>
  <c r="D33" i="29"/>
  <c r="AO33" i="29" s="1"/>
  <c r="C33" i="29"/>
  <c r="D7" i="27"/>
  <c r="AO7" i="27" s="1"/>
  <c r="C7" i="27"/>
  <c r="B7" i="8"/>
  <c r="B29" i="30"/>
  <c r="D29" i="29"/>
  <c r="AO29" i="29" s="1"/>
  <c r="C29" i="29"/>
  <c r="C17" i="27"/>
  <c r="B17" i="8"/>
  <c r="D17" i="27"/>
  <c r="AO17" i="27" s="1"/>
  <c r="B35" i="30"/>
  <c r="D35" i="29"/>
  <c r="AO35" i="29" s="1"/>
  <c r="C35" i="29"/>
  <c r="B19" i="8"/>
  <c r="C19" i="27"/>
  <c r="D19" i="27"/>
  <c r="AO19" i="27" s="1"/>
  <c r="D21" i="27"/>
  <c r="AO21" i="27" s="1"/>
  <c r="C21" i="27"/>
  <c r="B21" i="8"/>
  <c r="C21" i="18"/>
  <c r="D21" i="18"/>
  <c r="AM21" i="18" s="1"/>
  <c r="D15" i="18"/>
  <c r="AM15" i="18" s="1"/>
  <c r="C15" i="18"/>
  <c r="C13" i="18"/>
  <c r="D13" i="18"/>
  <c r="AM13" i="18" s="1"/>
  <c r="C7" i="18"/>
  <c r="D7" i="18"/>
  <c r="AM7" i="18" s="1"/>
  <c r="D17" i="18"/>
  <c r="AM17" i="18" s="1"/>
  <c r="C17" i="18"/>
  <c r="C19" i="18"/>
  <c r="D19" i="18"/>
  <c r="AM19" i="18" s="1"/>
  <c r="C5" i="18"/>
  <c r="D5" i="18"/>
  <c r="AM5" i="18" s="1"/>
  <c r="D21" i="17"/>
  <c r="C21" i="17"/>
  <c r="D19" i="17"/>
  <c r="C19" i="17"/>
  <c r="C17" i="17"/>
  <c r="D17" i="17"/>
  <c r="C15" i="17"/>
  <c r="D15" i="17"/>
  <c r="D13" i="17"/>
  <c r="C13" i="17"/>
  <c r="D7" i="17"/>
  <c r="C7" i="17"/>
  <c r="D5" i="17"/>
  <c r="C5" i="17"/>
  <c r="B7" i="28" l="1"/>
  <c r="D7" i="8"/>
  <c r="AN7" i="8" s="1"/>
  <c r="C7" i="8"/>
  <c r="B15" i="28"/>
  <c r="D15" i="8"/>
  <c r="AN15" i="8" s="1"/>
  <c r="C15" i="8"/>
  <c r="B19" i="28"/>
  <c r="D19" i="8"/>
  <c r="AN19" i="8" s="1"/>
  <c r="C19" i="8"/>
  <c r="D27" i="30"/>
  <c r="AO27" i="30" s="1"/>
  <c r="C27" i="30"/>
  <c r="B27" i="34"/>
  <c r="B21" i="28"/>
  <c r="C21" i="8"/>
  <c r="D21" i="8"/>
  <c r="AN21" i="8" s="1"/>
  <c r="C35" i="30"/>
  <c r="D35" i="30"/>
  <c r="AO35" i="30" s="1"/>
  <c r="B35" i="34"/>
  <c r="B5" i="28"/>
  <c r="C5" i="8"/>
  <c r="D5" i="8"/>
  <c r="AN5" i="8" s="1"/>
  <c r="C29" i="30"/>
  <c r="D29" i="30"/>
  <c r="AO29" i="30" s="1"/>
  <c r="B29" i="34"/>
  <c r="B13" i="28"/>
  <c r="C13" i="8"/>
  <c r="D13" i="8"/>
  <c r="AN13" i="8" s="1"/>
  <c r="D25" i="34"/>
  <c r="AN25" i="34" s="1"/>
  <c r="C25" i="34"/>
  <c r="B17" i="28"/>
  <c r="C17" i="8"/>
  <c r="D17" i="8"/>
  <c r="AN17" i="8" s="1"/>
  <c r="D25" i="31"/>
  <c r="AO25" i="31" s="1"/>
  <c r="C25" i="31"/>
  <c r="D33" i="30"/>
  <c r="AO33" i="30" s="1"/>
  <c r="C33" i="30"/>
  <c r="B33" i="34"/>
  <c r="C29" i="34" l="1"/>
  <c r="B29" i="31"/>
  <c r="D29" i="34"/>
  <c r="AN29" i="34" s="1"/>
  <c r="D19" i="28"/>
  <c r="AO19" i="28" s="1"/>
  <c r="C19" i="28"/>
  <c r="B19" i="33"/>
  <c r="D17" i="28"/>
  <c r="AO17" i="28" s="1"/>
  <c r="B17" i="33"/>
  <c r="C17" i="28"/>
  <c r="B33" i="31"/>
  <c r="D33" i="34"/>
  <c r="AN33" i="34" s="1"/>
  <c r="C33" i="34"/>
  <c r="B21" i="33"/>
  <c r="D21" i="28"/>
  <c r="AO21" i="28" s="1"/>
  <c r="C21" i="28"/>
  <c r="C27" i="34"/>
  <c r="B27" i="31"/>
  <c r="D27" i="34"/>
  <c r="AN27" i="34" s="1"/>
  <c r="D15" i="28"/>
  <c r="AO15" i="28" s="1"/>
  <c r="C15" i="28"/>
  <c r="B15" i="33"/>
  <c r="C35" i="34"/>
  <c r="B35" i="31"/>
  <c r="D35" i="34"/>
  <c r="AN35" i="34" s="1"/>
  <c r="D5" i="28"/>
  <c r="AO5" i="28" s="1"/>
  <c r="B5" i="33"/>
  <c r="C5" i="28"/>
  <c r="D13" i="28"/>
  <c r="AO13" i="28" s="1"/>
  <c r="B13" i="33"/>
  <c r="C13" i="28"/>
  <c r="D7" i="28"/>
  <c r="AO7" i="28" s="1"/>
  <c r="B7" i="33"/>
  <c r="C7" i="28"/>
  <c r="J31" i="17"/>
  <c r="C19" i="33" l="1"/>
  <c r="B19" i="29"/>
  <c r="D19" i="33"/>
  <c r="AN19" i="33" s="1"/>
  <c r="C7" i="33"/>
  <c r="B7" i="29"/>
  <c r="D7" i="33"/>
  <c r="AN7" i="33" s="1"/>
  <c r="B17" i="29"/>
  <c r="C17" i="33"/>
  <c r="D17" i="33"/>
  <c r="AN17" i="33" s="1"/>
  <c r="C13" i="33"/>
  <c r="D13" i="33"/>
  <c r="AN13" i="33" s="1"/>
  <c r="B13" i="29"/>
  <c r="D15" i="33"/>
  <c r="AN15" i="33" s="1"/>
  <c r="C15" i="33"/>
  <c r="B15" i="29"/>
  <c r="B21" i="29"/>
  <c r="C21" i="33"/>
  <c r="D21" i="33"/>
  <c r="AN21" i="33" s="1"/>
  <c r="C35" i="31"/>
  <c r="D35" i="31"/>
  <c r="AO35" i="31" s="1"/>
  <c r="C5" i="33"/>
  <c r="D5" i="33"/>
  <c r="AN5" i="33" s="1"/>
  <c r="B5" i="29"/>
  <c r="D33" i="31"/>
  <c r="AO33" i="31" s="1"/>
  <c r="C33" i="31"/>
  <c r="C29" i="31"/>
  <c r="D29" i="31"/>
  <c r="AO29" i="31" s="1"/>
  <c r="D27" i="31"/>
  <c r="AO27" i="31" s="1"/>
  <c r="C27" i="31"/>
  <c r="K31" i="17"/>
  <c r="U7" i="17"/>
  <c r="U13" i="17"/>
  <c r="U35" i="17"/>
  <c r="U15" i="17"/>
  <c r="U17" i="17"/>
  <c r="U19" i="17"/>
  <c r="U27" i="17"/>
  <c r="U25" i="17"/>
  <c r="U33" i="17"/>
  <c r="U21" i="17"/>
  <c r="U29" i="17"/>
  <c r="B15" i="30" l="1"/>
  <c r="D15" i="29"/>
  <c r="AO15" i="29" s="1"/>
  <c r="C15" i="29"/>
  <c r="B7" i="30"/>
  <c r="D7" i="29"/>
  <c r="AO7" i="29" s="1"/>
  <c r="C7" i="29"/>
  <c r="B13" i="30"/>
  <c r="D13" i="29"/>
  <c r="AO13" i="29" s="1"/>
  <c r="C13" i="29"/>
  <c r="B21" i="30"/>
  <c r="D21" i="29"/>
  <c r="AO21" i="29" s="1"/>
  <c r="C21" i="29"/>
  <c r="B17" i="30"/>
  <c r="D17" i="29"/>
  <c r="AO17" i="29" s="1"/>
  <c r="C17" i="29"/>
  <c r="B5" i="30"/>
  <c r="D5" i="29"/>
  <c r="AO5" i="29" s="1"/>
  <c r="C5" i="29"/>
  <c r="B19" i="30"/>
  <c r="C19" i="29"/>
  <c r="D19" i="29"/>
  <c r="AO19" i="29" s="1"/>
  <c r="L31" i="17"/>
  <c r="U5" i="17"/>
  <c r="C13" i="30" l="1"/>
  <c r="D13" i="30"/>
  <c r="AO13" i="30" s="1"/>
  <c r="B13" i="34"/>
  <c r="C17" i="30"/>
  <c r="D17" i="30"/>
  <c r="AO17" i="30" s="1"/>
  <c r="B17" i="34"/>
  <c r="D7" i="30"/>
  <c r="AO7" i="30" s="1"/>
  <c r="C7" i="30"/>
  <c r="B7" i="34"/>
  <c r="C5" i="30"/>
  <c r="D5" i="30"/>
  <c r="AO5" i="30" s="1"/>
  <c r="B5" i="34"/>
  <c r="C21" i="30"/>
  <c r="D21" i="30"/>
  <c r="AO21" i="30" s="1"/>
  <c r="B21" i="34"/>
  <c r="C19" i="30"/>
  <c r="D19" i="30"/>
  <c r="AO19" i="30" s="1"/>
  <c r="B19" i="34"/>
  <c r="D15" i="30"/>
  <c r="AO15" i="30" s="1"/>
  <c r="C15" i="30"/>
  <c r="B15" i="34"/>
  <c r="C23" i="35"/>
  <c r="D23" i="35"/>
  <c r="AN23" i="35" s="1"/>
  <c r="C11" i="35"/>
  <c r="D11" i="35"/>
  <c r="AN11" i="35" s="1"/>
  <c r="C9" i="35"/>
  <c r="D9" i="35"/>
  <c r="AN9" i="35" s="1"/>
  <c r="M31" i="17"/>
  <c r="C17" i="34" l="1"/>
  <c r="D17" i="34"/>
  <c r="AN17" i="34" s="1"/>
  <c r="B17" i="31"/>
  <c r="B15" i="31"/>
  <c r="C15" i="34"/>
  <c r="D15" i="34"/>
  <c r="AN15" i="34" s="1"/>
  <c r="B5" i="31"/>
  <c r="D5" i="34"/>
  <c r="AN5" i="34" s="1"/>
  <c r="C5" i="34"/>
  <c r="D13" i="34"/>
  <c r="AN13" i="34" s="1"/>
  <c r="C13" i="34"/>
  <c r="B13" i="31"/>
  <c r="C19" i="34"/>
  <c r="D19" i="34"/>
  <c r="AN19" i="34" s="1"/>
  <c r="B19" i="31"/>
  <c r="B21" i="31"/>
  <c r="D21" i="34"/>
  <c r="AN21" i="34" s="1"/>
  <c r="C21" i="34"/>
  <c r="B7" i="31"/>
  <c r="D7" i="34"/>
  <c r="AN7" i="34" s="1"/>
  <c r="C7" i="34"/>
  <c r="N31" i="17"/>
  <c r="B23" i="32"/>
  <c r="B23" i="7" s="1"/>
  <c r="B11" i="32"/>
  <c r="B11" i="7" s="1"/>
  <c r="B9" i="32"/>
  <c r="B9" i="7" s="1"/>
  <c r="C19" i="31" l="1"/>
  <c r="D19" i="31"/>
  <c r="AO19" i="31" s="1"/>
  <c r="D5" i="31"/>
  <c r="AO5" i="31" s="1"/>
  <c r="C5" i="31"/>
  <c r="C21" i="31"/>
  <c r="D21" i="31"/>
  <c r="AO21" i="31" s="1"/>
  <c r="D13" i="31"/>
  <c r="AO13" i="31" s="1"/>
  <c r="C13" i="31"/>
  <c r="D15" i="31"/>
  <c r="AO15" i="31" s="1"/>
  <c r="C15" i="31"/>
  <c r="C7" i="31"/>
  <c r="D7" i="31"/>
  <c r="AO7" i="31" s="1"/>
  <c r="D17" i="31"/>
  <c r="AO17" i="31" s="1"/>
  <c r="C17" i="31"/>
  <c r="O31" i="17"/>
  <c r="D23" i="7"/>
  <c r="AO23" i="7" s="1"/>
  <c r="C23" i="7"/>
  <c r="B23" i="18"/>
  <c r="B23" i="27" s="1"/>
  <c r="D11" i="7"/>
  <c r="AO11" i="7" s="1"/>
  <c r="C11" i="7"/>
  <c r="B11" i="18"/>
  <c r="B11" i="27" s="1"/>
  <c r="D9" i="7"/>
  <c r="AO9" i="7" s="1"/>
  <c r="C9" i="7"/>
  <c r="B9" i="18"/>
  <c r="B9" i="27" s="1"/>
  <c r="B23" i="17"/>
  <c r="D23" i="32"/>
  <c r="AO23" i="32" s="1"/>
  <c r="C23" i="32"/>
  <c r="D11" i="32"/>
  <c r="AO11" i="32" s="1"/>
  <c r="C11" i="32"/>
  <c r="B11" i="17"/>
  <c r="C9" i="32"/>
  <c r="D9" i="32"/>
  <c r="AO9" i="32" s="1"/>
  <c r="B9" i="17"/>
  <c r="D9" i="27" l="1"/>
  <c r="AO9" i="27" s="1"/>
  <c r="C9" i="27"/>
  <c r="B9" i="8"/>
  <c r="C11" i="27"/>
  <c r="D11" i="27"/>
  <c r="AO11" i="27" s="1"/>
  <c r="B11" i="8"/>
  <c r="B23" i="8"/>
  <c r="D23" i="27"/>
  <c r="AO23" i="27" s="1"/>
  <c r="C23" i="27"/>
  <c r="P31" i="17"/>
  <c r="D11" i="18"/>
  <c r="AM11" i="18" s="1"/>
  <c r="C11" i="18"/>
  <c r="D23" i="18"/>
  <c r="AM23" i="18" s="1"/>
  <c r="C23" i="18"/>
  <c r="C9" i="18"/>
  <c r="D9" i="18"/>
  <c r="AM9" i="18" s="1"/>
  <c r="J5" i="17"/>
  <c r="D23" i="17"/>
  <c r="U23" i="17" s="1"/>
  <c r="C23" i="17"/>
  <c r="D11" i="17"/>
  <c r="U11" i="17" s="1"/>
  <c r="C11" i="17"/>
  <c r="D9" i="17"/>
  <c r="U9" i="17" s="1"/>
  <c r="C9" i="17"/>
  <c r="B11" i="28" l="1"/>
  <c r="D11" i="8"/>
  <c r="AN11" i="8" s="1"/>
  <c r="C11" i="8"/>
  <c r="B23" i="28"/>
  <c r="C23" i="8"/>
  <c r="D23" i="8"/>
  <c r="AN23" i="8" s="1"/>
  <c r="B9" i="28"/>
  <c r="C9" i="8"/>
  <c r="D9" i="8"/>
  <c r="AN9" i="8" s="1"/>
  <c r="Q31" i="17"/>
  <c r="K5" i="17"/>
  <c r="J11" i="17"/>
  <c r="B23" i="33" l="1"/>
  <c r="D23" i="28"/>
  <c r="AO23" i="28" s="1"/>
  <c r="C23" i="28"/>
  <c r="D9" i="28"/>
  <c r="AO9" i="28" s="1"/>
  <c r="C9" i="28"/>
  <c r="B9" i="33"/>
  <c r="B11" i="33"/>
  <c r="C11" i="28"/>
  <c r="D11" i="28"/>
  <c r="AO11" i="28" s="1"/>
  <c r="L5" i="17"/>
  <c r="AN31" i="32"/>
  <c r="F31" i="17"/>
  <c r="K11" i="17"/>
  <c r="C11" i="33" l="1"/>
  <c r="B11" i="29"/>
  <c r="D11" i="33"/>
  <c r="AN11" i="33" s="1"/>
  <c r="C9" i="33"/>
  <c r="B9" i="29"/>
  <c r="D9" i="33"/>
  <c r="AN9" i="33" s="1"/>
  <c r="D23" i="33"/>
  <c r="AN23" i="33" s="1"/>
  <c r="C23" i="33"/>
  <c r="B23" i="29"/>
  <c r="E31" i="7"/>
  <c r="AN31" i="7" s="1"/>
  <c r="G31" i="17"/>
  <c r="M5" i="17"/>
  <c r="J43" i="17"/>
  <c r="J41" i="17"/>
  <c r="J39" i="17"/>
  <c r="J37" i="17"/>
  <c r="J35" i="17"/>
  <c r="J33" i="17"/>
  <c r="J29" i="17"/>
  <c r="J27" i="17"/>
  <c r="J25" i="17"/>
  <c r="J23" i="17"/>
  <c r="J19" i="17"/>
  <c r="J17" i="17"/>
  <c r="J15" i="17"/>
  <c r="J13" i="17"/>
  <c r="J9" i="17"/>
  <c r="B9" i="30" l="1"/>
  <c r="C9" i="29"/>
  <c r="D9" i="29"/>
  <c r="AO9" i="29" s="1"/>
  <c r="B23" i="30"/>
  <c r="C23" i="29"/>
  <c r="D23" i="29"/>
  <c r="AO23" i="29" s="1"/>
  <c r="B11" i="30"/>
  <c r="C11" i="29"/>
  <c r="D11" i="29"/>
  <c r="AO11" i="29" s="1"/>
  <c r="K33" i="17"/>
  <c r="K15" i="17"/>
  <c r="K25" i="17"/>
  <c r="K17" i="17"/>
  <c r="K37" i="17"/>
  <c r="K29" i="17"/>
  <c r="K41" i="17"/>
  <c r="K35" i="17"/>
  <c r="K27" i="17"/>
  <c r="K9" i="17"/>
  <c r="K19" i="17"/>
  <c r="K39" i="17"/>
  <c r="K23" i="17"/>
  <c r="K43" i="17"/>
  <c r="H31" i="17"/>
  <c r="E31" i="18"/>
  <c r="AL31" i="18" s="1"/>
  <c r="E31" i="27" s="1"/>
  <c r="AN31" i="27" s="1"/>
  <c r="E31" i="8" s="1"/>
  <c r="K13" i="17"/>
  <c r="L11" i="17"/>
  <c r="N5" i="17"/>
  <c r="L21" i="17"/>
  <c r="J7" i="17"/>
  <c r="AL47" i="27"/>
  <c r="C11" i="30" l="1"/>
  <c r="D11" i="30"/>
  <c r="AO11" i="30" s="1"/>
  <c r="B11" i="34"/>
  <c r="C23" i="30"/>
  <c r="D23" i="30"/>
  <c r="AO23" i="30" s="1"/>
  <c r="B23" i="34"/>
  <c r="B9" i="34"/>
  <c r="C9" i="30"/>
  <c r="D9" i="30"/>
  <c r="AO9" i="30" s="1"/>
  <c r="AM31" i="8"/>
  <c r="L25" i="17"/>
  <c r="L27" i="17"/>
  <c r="L39" i="17"/>
  <c r="L9" i="17"/>
  <c r="K7" i="17"/>
  <c r="L41" i="17"/>
  <c r="L23" i="17"/>
  <c r="L15" i="17"/>
  <c r="L43" i="17"/>
  <c r="M41" i="17"/>
  <c r="I31" i="17"/>
  <c r="M23" i="17"/>
  <c r="M21" i="17"/>
  <c r="M15" i="17"/>
  <c r="L13" i="17"/>
  <c r="M11" i="17"/>
  <c r="O5" i="17"/>
  <c r="L33" i="17"/>
  <c r="L35" i="17"/>
  <c r="L37" i="17"/>
  <c r="L19" i="17"/>
  <c r="J45" i="17"/>
  <c r="D23" i="34" l="1"/>
  <c r="AN23" i="34" s="1"/>
  <c r="B23" i="31"/>
  <c r="C23" i="34"/>
  <c r="C11" i="34"/>
  <c r="D11" i="34"/>
  <c r="AN11" i="34" s="1"/>
  <c r="B11" i="31"/>
  <c r="D9" i="34"/>
  <c r="AN9" i="34" s="1"/>
  <c r="B9" i="31"/>
  <c r="C9" i="34"/>
  <c r="E31" i="28"/>
  <c r="AN31" i="28" s="1"/>
  <c r="E31" i="33" s="1"/>
  <c r="AM31" i="33" s="1"/>
  <c r="R31" i="17"/>
  <c r="M9" i="17"/>
  <c r="M25" i="17"/>
  <c r="M27" i="17"/>
  <c r="M43" i="17"/>
  <c r="N41" i="17"/>
  <c r="M39" i="17"/>
  <c r="M37" i="17"/>
  <c r="M35" i="17"/>
  <c r="M33" i="17"/>
  <c r="L29" i="17"/>
  <c r="N27" i="17"/>
  <c r="N25" i="17"/>
  <c r="N21" i="17"/>
  <c r="M19" i="17"/>
  <c r="N15" i="17"/>
  <c r="M13" i="17"/>
  <c r="N11" i="17"/>
  <c r="N23" i="17"/>
  <c r="L7" i="17"/>
  <c r="E31" i="29" l="1"/>
  <c r="AN31" i="29" s="1"/>
  <c r="D9" i="31"/>
  <c r="AO9" i="31" s="1"/>
  <c r="C9" i="31"/>
  <c r="C11" i="31"/>
  <c r="D11" i="31"/>
  <c r="AO11" i="31" s="1"/>
  <c r="D23" i="31"/>
  <c r="AO23" i="31" s="1"/>
  <c r="C23" i="31"/>
  <c r="P5" i="17"/>
  <c r="N43" i="17"/>
  <c r="O41" i="17"/>
  <c r="N39" i="17"/>
  <c r="N37" i="17"/>
  <c r="N35" i="17"/>
  <c r="N33" i="17"/>
  <c r="M29" i="17"/>
  <c r="O27" i="17"/>
  <c r="O25" i="17"/>
  <c r="O21" i="17"/>
  <c r="N19" i="17"/>
  <c r="O15" i="17"/>
  <c r="N13" i="17"/>
  <c r="N9" i="17"/>
  <c r="O9" i="17"/>
  <c r="M7" i="17"/>
  <c r="AK47" i="8"/>
  <c r="E31" i="30" l="1"/>
  <c r="AN31" i="30" s="1"/>
  <c r="O43" i="17"/>
  <c r="P41" i="17"/>
  <c r="O39" i="17"/>
  <c r="O37" i="17"/>
  <c r="O35" i="17"/>
  <c r="O33" i="17"/>
  <c r="N29" i="17"/>
  <c r="P27" i="17"/>
  <c r="P25" i="17"/>
  <c r="P21" i="17"/>
  <c r="O19" i="17"/>
  <c r="P15" i="17"/>
  <c r="O13" i="17"/>
  <c r="P11" i="17"/>
  <c r="P9" i="17"/>
  <c r="O23" i="17"/>
  <c r="K45" i="17"/>
  <c r="E31" i="34" l="1"/>
  <c r="AM31" i="34" s="1"/>
  <c r="P43" i="17"/>
  <c r="Q41" i="17"/>
  <c r="P39" i="17"/>
  <c r="P37" i="17"/>
  <c r="P35" i="17"/>
  <c r="P33" i="17"/>
  <c r="O29" i="17"/>
  <c r="Q27" i="17"/>
  <c r="Q25" i="17"/>
  <c r="Q21" i="17"/>
  <c r="P19" i="17"/>
  <c r="Q15" i="17"/>
  <c r="P13" i="17"/>
  <c r="Q11" i="17"/>
  <c r="Q9" i="17"/>
  <c r="Q5" i="17"/>
  <c r="L17" i="17"/>
  <c r="AL47" i="28"/>
  <c r="E31" i="31" l="1"/>
  <c r="AN31" i="31" s="1"/>
  <c r="T31" i="17" s="1"/>
  <c r="Q43" i="17"/>
  <c r="AN41" i="32"/>
  <c r="F41" i="17"/>
  <c r="Q39" i="17"/>
  <c r="Q37" i="17"/>
  <c r="Q35" i="17"/>
  <c r="Q33" i="17"/>
  <c r="P29" i="17"/>
  <c r="AN27" i="32"/>
  <c r="F27" i="17"/>
  <c r="AN25" i="32"/>
  <c r="F25" i="17"/>
  <c r="AN21" i="32"/>
  <c r="F21" i="17"/>
  <c r="Q19" i="17"/>
  <c r="F15" i="17"/>
  <c r="Q13" i="17"/>
  <c r="AN11" i="32"/>
  <c r="F11" i="17"/>
  <c r="AN9" i="32"/>
  <c r="F9" i="17"/>
  <c r="N7" i="17"/>
  <c r="P23" i="17"/>
  <c r="L45" i="17"/>
  <c r="AN15" i="32" l="1"/>
  <c r="E15" i="7" s="1"/>
  <c r="AN15" i="7" s="1"/>
  <c r="E15" i="18" s="1"/>
  <c r="AL15" i="18" s="1"/>
  <c r="E15" i="27" s="1"/>
  <c r="AN15" i="27" s="1"/>
  <c r="E15" i="8" s="1"/>
  <c r="AN43" i="32"/>
  <c r="F43" i="17"/>
  <c r="E41" i="7"/>
  <c r="AN41" i="7" s="1"/>
  <c r="G41" i="17"/>
  <c r="AN39" i="32"/>
  <c r="F39" i="17"/>
  <c r="AN37" i="32"/>
  <c r="F37" i="17"/>
  <c r="AN35" i="32"/>
  <c r="F35" i="17"/>
  <c r="AN33" i="32"/>
  <c r="F33" i="17"/>
  <c r="Q29" i="17"/>
  <c r="E27" i="7"/>
  <c r="AN27" i="7" s="1"/>
  <c r="G27" i="17"/>
  <c r="E25" i="7"/>
  <c r="AN25" i="7" s="1"/>
  <c r="G25" i="17"/>
  <c r="E21" i="7"/>
  <c r="AN21" i="7" s="1"/>
  <c r="G21" i="17"/>
  <c r="AN19" i="32"/>
  <c r="F19" i="17"/>
  <c r="M17" i="17"/>
  <c r="AK47" i="33"/>
  <c r="H15" i="17"/>
  <c r="AN13" i="32"/>
  <c r="F13" i="17"/>
  <c r="G11" i="17"/>
  <c r="E11" i="7"/>
  <c r="AN11" i="7" s="1"/>
  <c r="G9" i="17"/>
  <c r="E9" i="7"/>
  <c r="AN9" i="7" s="1"/>
  <c r="F5" i="17"/>
  <c r="AM15" i="8" l="1"/>
  <c r="G43" i="17"/>
  <c r="E43" i="7"/>
  <c r="AN43" i="7" s="1"/>
  <c r="H41" i="17"/>
  <c r="E41" i="18"/>
  <c r="AL41" i="18" s="1"/>
  <c r="E41" i="27" s="1"/>
  <c r="AN41" i="27" s="1"/>
  <c r="E41" i="8" s="1"/>
  <c r="E39" i="7"/>
  <c r="AN39" i="7" s="1"/>
  <c r="G39" i="17"/>
  <c r="E37" i="7"/>
  <c r="AN37" i="7" s="1"/>
  <c r="G37" i="17"/>
  <c r="G35" i="17"/>
  <c r="E35" i="7"/>
  <c r="AN35" i="7" s="1"/>
  <c r="E33" i="7"/>
  <c r="AN33" i="7" s="1"/>
  <c r="G33" i="17"/>
  <c r="AN29" i="32"/>
  <c r="F29" i="17"/>
  <c r="H27" i="17"/>
  <c r="E27" i="18"/>
  <c r="AL27" i="18" s="1"/>
  <c r="E27" i="27" s="1"/>
  <c r="AN27" i="27" s="1"/>
  <c r="E27" i="8" s="1"/>
  <c r="H25" i="17"/>
  <c r="E25" i="18"/>
  <c r="AL25" i="18" s="1"/>
  <c r="E25" i="27" s="1"/>
  <c r="AN25" i="27" s="1"/>
  <c r="E25" i="8" s="1"/>
  <c r="E21" i="18"/>
  <c r="AL21" i="18" s="1"/>
  <c r="E21" i="27" s="1"/>
  <c r="AN21" i="27" s="1"/>
  <c r="E21" i="8" s="1"/>
  <c r="H21" i="17"/>
  <c r="E19" i="7"/>
  <c r="AN19" i="7" s="1"/>
  <c r="G19" i="17"/>
  <c r="M45" i="17"/>
  <c r="I15" i="17"/>
  <c r="E13" i="7"/>
  <c r="AN13" i="7" s="1"/>
  <c r="G13" i="17"/>
  <c r="H11" i="17"/>
  <c r="E11" i="18"/>
  <c r="AL11" i="18" s="1"/>
  <c r="E11" i="27" s="1"/>
  <c r="AN11" i="27" s="1"/>
  <c r="H9" i="17"/>
  <c r="E9" i="18"/>
  <c r="AL9" i="18" s="1"/>
  <c r="E9" i="27" s="1"/>
  <c r="AN9" i="27" s="1"/>
  <c r="O7" i="17"/>
  <c r="AN5" i="32"/>
  <c r="E5" i="7" s="1"/>
  <c r="E15" i="28" l="1"/>
  <c r="AN15" i="28" s="1"/>
  <c r="E15" i="33" s="1"/>
  <c r="AM15" i="33" s="1"/>
  <c r="AM41" i="8"/>
  <c r="AM27" i="8"/>
  <c r="AM25" i="8"/>
  <c r="AM21" i="8"/>
  <c r="E9" i="8"/>
  <c r="E11" i="8"/>
  <c r="R15" i="17"/>
  <c r="H43" i="17"/>
  <c r="E43" i="18"/>
  <c r="AL43" i="18" s="1"/>
  <c r="E43" i="27" s="1"/>
  <c r="AN43" i="27" s="1"/>
  <c r="E43" i="8" s="1"/>
  <c r="I41" i="17"/>
  <c r="H39" i="17"/>
  <c r="E39" i="18"/>
  <c r="AL39" i="18" s="1"/>
  <c r="E39" i="27" s="1"/>
  <c r="AN39" i="27" s="1"/>
  <c r="E39" i="8" s="1"/>
  <c r="H37" i="17"/>
  <c r="E37" i="18"/>
  <c r="AL37" i="18" s="1"/>
  <c r="E37" i="27" s="1"/>
  <c r="AN37" i="27" s="1"/>
  <c r="E37" i="8" s="1"/>
  <c r="H35" i="17"/>
  <c r="E35" i="18"/>
  <c r="AL35" i="18" s="1"/>
  <c r="E35" i="27" s="1"/>
  <c r="AN35" i="27" s="1"/>
  <c r="E35" i="8" s="1"/>
  <c r="E33" i="18"/>
  <c r="AL33" i="18" s="1"/>
  <c r="E33" i="27" s="1"/>
  <c r="AN33" i="27" s="1"/>
  <c r="E33" i="8" s="1"/>
  <c r="H33" i="17"/>
  <c r="E29" i="7"/>
  <c r="AN29" i="7" s="1"/>
  <c r="G29" i="17"/>
  <c r="I27" i="17"/>
  <c r="I25" i="17"/>
  <c r="R25" i="17" s="1"/>
  <c r="I21" i="17"/>
  <c r="H19" i="17"/>
  <c r="E19" i="18"/>
  <c r="AL19" i="18" s="1"/>
  <c r="E19" i="27" s="1"/>
  <c r="AN19" i="27" s="1"/>
  <c r="E19" i="8" s="1"/>
  <c r="E13" i="18"/>
  <c r="AL13" i="18" s="1"/>
  <c r="E13" i="27" s="1"/>
  <c r="AN13" i="27" s="1"/>
  <c r="H13" i="17"/>
  <c r="I11" i="17"/>
  <c r="I9" i="17"/>
  <c r="Q23" i="17"/>
  <c r="E15" i="29" l="1"/>
  <c r="AN15" i="29" s="1"/>
  <c r="E25" i="28"/>
  <c r="AN25" i="28" s="1"/>
  <c r="E25" i="33" s="1"/>
  <c r="AM25" i="33" s="1"/>
  <c r="E27" i="28"/>
  <c r="AN27" i="28" s="1"/>
  <c r="E27" i="33" s="1"/>
  <c r="AM27" i="33" s="1"/>
  <c r="E41" i="28"/>
  <c r="AN41" i="28" s="1"/>
  <c r="E41" i="33" s="1"/>
  <c r="AM41" i="33" s="1"/>
  <c r="E21" i="28"/>
  <c r="AN21" i="28" s="1"/>
  <c r="E21" i="33" s="1"/>
  <c r="AM21" i="33" s="1"/>
  <c r="AM43" i="8"/>
  <c r="AM39" i="8"/>
  <c r="AM37" i="8"/>
  <c r="AM35" i="8"/>
  <c r="AM33" i="8"/>
  <c r="AM19" i="8"/>
  <c r="AM11" i="8"/>
  <c r="AM9" i="8"/>
  <c r="O11" i="17"/>
  <c r="R11" i="17" s="1"/>
  <c r="E13" i="8"/>
  <c r="R41" i="17"/>
  <c r="R9" i="17"/>
  <c r="R27" i="17"/>
  <c r="R21" i="17"/>
  <c r="I43" i="17"/>
  <c r="R43" i="17" s="1"/>
  <c r="I39" i="17"/>
  <c r="I37" i="17"/>
  <c r="I35" i="17"/>
  <c r="I33" i="17"/>
  <c r="H29" i="17"/>
  <c r="E29" i="18"/>
  <c r="AL29" i="18" s="1"/>
  <c r="E29" i="27" s="1"/>
  <c r="AN29" i="27" s="1"/>
  <c r="E29" i="8" s="1"/>
  <c r="I19" i="17"/>
  <c r="R19" i="17" s="1"/>
  <c r="N17" i="17"/>
  <c r="AL47" i="29"/>
  <c r="I13" i="17"/>
  <c r="P7" i="17"/>
  <c r="G5" i="17"/>
  <c r="AN5" i="7"/>
  <c r="E41" i="29" l="1"/>
  <c r="AN41" i="29" s="1"/>
  <c r="E21" i="29"/>
  <c r="AN21" i="29" s="1"/>
  <c r="E25" i="29"/>
  <c r="AN25" i="29" s="1"/>
  <c r="E27" i="29"/>
  <c r="AN27" i="29" s="1"/>
  <c r="E15" i="30"/>
  <c r="AN15" i="30" s="1"/>
  <c r="E35" i="28"/>
  <c r="AN35" i="28" s="1"/>
  <c r="E35" i="33" s="1"/>
  <c r="AM35" i="33" s="1"/>
  <c r="E9" i="28"/>
  <c r="AN9" i="28" s="1"/>
  <c r="E9" i="33" s="1"/>
  <c r="AM9" i="33" s="1"/>
  <c r="E37" i="28"/>
  <c r="AN37" i="28" s="1"/>
  <c r="E37" i="33" s="1"/>
  <c r="AM37" i="33" s="1"/>
  <c r="E11" i="28"/>
  <c r="AN11" i="28" s="1"/>
  <c r="E11" i="33" s="1"/>
  <c r="AM11" i="33" s="1"/>
  <c r="E39" i="28"/>
  <c r="AN39" i="28" s="1"/>
  <c r="E39" i="33" s="1"/>
  <c r="AM39" i="33" s="1"/>
  <c r="E19" i="28"/>
  <c r="AN19" i="28" s="1"/>
  <c r="E19" i="33" s="1"/>
  <c r="AM19" i="33" s="1"/>
  <c r="E33" i="28"/>
  <c r="AN33" i="28" s="1"/>
  <c r="E33" i="33" s="1"/>
  <c r="AM33" i="33" s="1"/>
  <c r="AN43" i="28"/>
  <c r="E43" i="33" s="1"/>
  <c r="AM43" i="33" s="1"/>
  <c r="E43" i="28"/>
  <c r="AM29" i="8"/>
  <c r="AM13" i="8"/>
  <c r="R33" i="17"/>
  <c r="R35" i="17"/>
  <c r="R13" i="17"/>
  <c r="R39" i="17"/>
  <c r="R37" i="17"/>
  <c r="I29" i="17"/>
  <c r="N45" i="17"/>
  <c r="F23" i="17"/>
  <c r="AN19" i="29" l="1"/>
  <c r="E19" i="29"/>
  <c r="E39" i="29"/>
  <c r="AN39" i="29" s="1"/>
  <c r="E27" i="30"/>
  <c r="AN27" i="30" s="1"/>
  <c r="E11" i="29"/>
  <c r="AN11" i="29" s="1"/>
  <c r="E25" i="30"/>
  <c r="AN25" i="30" s="1"/>
  <c r="E37" i="29"/>
  <c r="AN37" i="29" s="1"/>
  <c r="E9" i="29"/>
  <c r="AN9" i="29" s="1"/>
  <c r="E43" i="29"/>
  <c r="AN43" i="29" s="1"/>
  <c r="AN33" i="29"/>
  <c r="E33" i="29"/>
  <c r="E15" i="34"/>
  <c r="AM15" i="34" s="1"/>
  <c r="E35" i="29"/>
  <c r="AN35" i="29" s="1"/>
  <c r="E41" i="30"/>
  <c r="AN41" i="30" s="1"/>
  <c r="E29" i="28"/>
  <c r="AN29" i="28" s="1"/>
  <c r="E29" i="33" s="1"/>
  <c r="AM29" i="33" s="1"/>
  <c r="E21" i="30"/>
  <c r="AN21" i="30" s="1"/>
  <c r="E13" i="28"/>
  <c r="R29" i="17"/>
  <c r="O17" i="17"/>
  <c r="AL47" i="30"/>
  <c r="AN23" i="32"/>
  <c r="H5" i="17"/>
  <c r="E5" i="18"/>
  <c r="E9" i="30" l="1"/>
  <c r="AN9" i="30" s="1"/>
  <c r="E29" i="29"/>
  <c r="AN29" i="29" s="1"/>
  <c r="E37" i="30"/>
  <c r="AN37" i="30" s="1"/>
  <c r="E41" i="34"/>
  <c r="AM41" i="34" s="1"/>
  <c r="E35" i="30"/>
  <c r="AN35" i="30" s="1"/>
  <c r="E15" i="31"/>
  <c r="AN15" i="31" s="1"/>
  <c r="T15" i="17" s="1"/>
  <c r="E11" i="30"/>
  <c r="AN11" i="30" s="1"/>
  <c r="E27" i="34"/>
  <c r="AM27" i="34" s="1"/>
  <c r="E39" i="30"/>
  <c r="AN39" i="30" s="1"/>
  <c r="E21" i="34"/>
  <c r="AM21" i="34" s="1"/>
  <c r="E43" i="30"/>
  <c r="AN43" i="30" s="1"/>
  <c r="E33" i="30"/>
  <c r="AN33" i="30" s="1"/>
  <c r="AM25" i="34"/>
  <c r="E25" i="34"/>
  <c r="E19" i="30"/>
  <c r="AN19" i="30" s="1"/>
  <c r="AL5" i="18"/>
  <c r="E5" i="27" s="1"/>
  <c r="AN13" i="28"/>
  <c r="E13" i="33" s="1"/>
  <c r="AM13" i="33" s="1"/>
  <c r="AN5" i="27"/>
  <c r="O45" i="17"/>
  <c r="Q7" i="17"/>
  <c r="E29" i="30" l="1"/>
  <c r="AN29" i="30" s="1"/>
  <c r="E21" i="31"/>
  <c r="AN21" i="31" s="1"/>
  <c r="T21" i="17" s="1"/>
  <c r="E33" i="34"/>
  <c r="AM33" i="34" s="1"/>
  <c r="AN43" i="31"/>
  <c r="T43" i="17" s="1"/>
  <c r="E43" i="34"/>
  <c r="E41" i="31"/>
  <c r="AN41" i="31" s="1"/>
  <c r="T41" i="17" s="1"/>
  <c r="E37" i="34"/>
  <c r="AM37" i="34" s="1"/>
  <c r="E19" i="34"/>
  <c r="AM19" i="34" s="1"/>
  <c r="E27" i="31"/>
  <c r="AN27" i="31" s="1"/>
  <c r="T27" i="17" s="1"/>
  <c r="E11" i="34"/>
  <c r="AM11" i="34" s="1"/>
  <c r="E39" i="34"/>
  <c r="AM39" i="34" s="1"/>
  <c r="E9" i="34"/>
  <c r="AM9" i="34" s="1"/>
  <c r="E25" i="31"/>
  <c r="AN25" i="31" s="1"/>
  <c r="T25" i="17" s="1"/>
  <c r="E35" i="34"/>
  <c r="AM35" i="34" s="1"/>
  <c r="E5" i="8"/>
  <c r="E13" i="29"/>
  <c r="P17" i="17"/>
  <c r="AK47" i="34"/>
  <c r="E23" i="7"/>
  <c r="AN23" i="7" s="1"/>
  <c r="G23" i="17"/>
  <c r="I5" i="17"/>
  <c r="R5" i="17" s="1"/>
  <c r="E19" i="31" l="1"/>
  <c r="AN19" i="31" s="1"/>
  <c r="T19" i="17" s="1"/>
  <c r="E9" i="31"/>
  <c r="AN9" i="31" s="1"/>
  <c r="T9" i="17" s="1"/>
  <c r="E33" i="31"/>
  <c r="AN33" i="31" s="1"/>
  <c r="T33" i="17" s="1"/>
  <c r="E11" i="31"/>
  <c r="AN11" i="31" s="1"/>
  <c r="T11" i="17" s="1"/>
  <c r="E35" i="31"/>
  <c r="AN35" i="31" s="1"/>
  <c r="T35" i="17" s="1"/>
  <c r="AN37" i="31"/>
  <c r="T37" i="17" s="1"/>
  <c r="E37" i="31"/>
  <c r="E39" i="31"/>
  <c r="AN39" i="31" s="1"/>
  <c r="T39" i="17" s="1"/>
  <c r="E29" i="34"/>
  <c r="AM29" i="34" s="1"/>
  <c r="E29" i="31" s="1"/>
  <c r="AN29" i="31" s="1"/>
  <c r="T29" i="17" s="1"/>
  <c r="AM5" i="8"/>
  <c r="AN13" i="29"/>
  <c r="E13" i="30" s="1"/>
  <c r="AN13" i="30" s="1"/>
  <c r="P45" i="17"/>
  <c r="F7" i="17"/>
  <c r="E13" i="34" l="1"/>
  <c r="AM13" i="34" s="1"/>
  <c r="E5" i="28"/>
  <c r="AN7" i="32"/>
  <c r="H23" i="17"/>
  <c r="E23" i="18"/>
  <c r="AL23" i="18" s="1"/>
  <c r="E23" i="27" s="1"/>
  <c r="AN23" i="27" s="1"/>
  <c r="E23" i="8" s="1"/>
  <c r="E13" i="31" l="1"/>
  <c r="AM23" i="8"/>
  <c r="AN5" i="28"/>
  <c r="E5" i="33" s="1"/>
  <c r="AM47" i="35"/>
  <c r="Q17" i="17"/>
  <c r="AL47" i="31"/>
  <c r="E23" i="28" l="1"/>
  <c r="AN23" i="28" s="1"/>
  <c r="E23" i="33" s="1"/>
  <c r="AM23" i="33" s="1"/>
  <c r="AN13" i="31"/>
  <c r="T13" i="17" s="1"/>
  <c r="AM5" i="33"/>
  <c r="E5" i="29" s="1"/>
  <c r="Q45" i="17"/>
  <c r="E7" i="7"/>
  <c r="G7" i="17"/>
  <c r="I23" i="17"/>
  <c r="R23" i="17" s="1"/>
  <c r="E23" i="29" l="1"/>
  <c r="AN23" i="29" s="1"/>
  <c r="AN7" i="7"/>
  <c r="F17" i="17"/>
  <c r="AK47" i="35"/>
  <c r="E23" i="30" l="1"/>
  <c r="AN23" i="30" s="1"/>
  <c r="F45" i="17"/>
  <c r="AN5" i="29"/>
  <c r="E5" i="30" s="1"/>
  <c r="C37" i="35"/>
  <c r="D37" i="35"/>
  <c r="AN37" i="35" s="1"/>
  <c r="C43" i="35"/>
  <c r="D43" i="35"/>
  <c r="AN43" i="35" s="1"/>
  <c r="C39" i="35"/>
  <c r="D39" i="35"/>
  <c r="AN39" i="35" s="1"/>
  <c r="C31" i="35"/>
  <c r="D31" i="35"/>
  <c r="AN31" i="35" s="1"/>
  <c r="C41" i="35"/>
  <c r="D41" i="35"/>
  <c r="AN41" i="35" s="1"/>
  <c r="AN17" i="32"/>
  <c r="AN47" i="32" s="1"/>
  <c r="E7" i="18"/>
  <c r="H7" i="17"/>
  <c r="E23" i="34" l="1"/>
  <c r="AM23" i="34" s="1"/>
  <c r="AL7" i="18"/>
  <c r="E7" i="27" s="1"/>
  <c r="AN7" i="27" s="1"/>
  <c r="E7" i="8" s="1"/>
  <c r="AN5" i="30"/>
  <c r="AN45" i="35"/>
  <c r="AN45" i="32"/>
  <c r="B43" i="32"/>
  <c r="B43" i="7" s="1"/>
  <c r="B41" i="32"/>
  <c r="B41" i="7" s="1"/>
  <c r="B39" i="32"/>
  <c r="B39" i="7" s="1"/>
  <c r="B37" i="32"/>
  <c r="B37" i="7" s="1"/>
  <c r="B31" i="32"/>
  <c r="B31" i="7" s="1"/>
  <c r="E23" i="31" l="1"/>
  <c r="AN23" i="31" s="1"/>
  <c r="T23" i="17" s="1"/>
  <c r="AM7" i="8"/>
  <c r="E7" i="28" s="1"/>
  <c r="E5" i="34"/>
  <c r="E17" i="7"/>
  <c r="G17" i="17"/>
  <c r="AL47" i="32"/>
  <c r="I7" i="17"/>
  <c r="R7" i="17" s="1"/>
  <c r="D31" i="7"/>
  <c r="AO31" i="7" s="1"/>
  <c r="C31" i="7"/>
  <c r="B31" i="18"/>
  <c r="B31" i="27" s="1"/>
  <c r="D41" i="7"/>
  <c r="AO41" i="7" s="1"/>
  <c r="C41" i="7"/>
  <c r="B41" i="18"/>
  <c r="B41" i="27" s="1"/>
  <c r="D39" i="7"/>
  <c r="AO39" i="7" s="1"/>
  <c r="C39" i="7"/>
  <c r="B39" i="18"/>
  <c r="B39" i="27" s="1"/>
  <c r="D37" i="7"/>
  <c r="AO37" i="7" s="1"/>
  <c r="C37" i="7"/>
  <c r="B37" i="18"/>
  <c r="B37" i="27" s="1"/>
  <c r="D43" i="7"/>
  <c r="AO43" i="7" s="1"/>
  <c r="C43" i="7"/>
  <c r="B43" i="18"/>
  <c r="B43" i="27" s="1"/>
  <c r="B43" i="17"/>
  <c r="D43" i="32"/>
  <c r="AO43" i="32" s="1"/>
  <c r="C43" i="32"/>
  <c r="C41" i="32"/>
  <c r="D41" i="32"/>
  <c r="AO41" i="32" s="1"/>
  <c r="B41" i="17"/>
  <c r="B39" i="17"/>
  <c r="C39" i="32"/>
  <c r="D39" i="32"/>
  <c r="AO39" i="32" s="1"/>
  <c r="D37" i="32"/>
  <c r="AO37" i="32" s="1"/>
  <c r="B37" i="17"/>
  <c r="C37" i="32"/>
  <c r="C31" i="32"/>
  <c r="B31" i="17"/>
  <c r="D31" i="32"/>
  <c r="AO31" i="32" s="1"/>
  <c r="AN17" i="7" l="1"/>
  <c r="AN47" i="7" s="1"/>
  <c r="E45" i="7"/>
  <c r="D37" i="27"/>
  <c r="AO37" i="27" s="1"/>
  <c r="C37" i="27"/>
  <c r="B37" i="8"/>
  <c r="C41" i="27"/>
  <c r="D41" i="27"/>
  <c r="AO41" i="27" s="1"/>
  <c r="B41" i="8"/>
  <c r="B31" i="8"/>
  <c r="C31" i="27"/>
  <c r="D31" i="27"/>
  <c r="AO31" i="27" s="1"/>
  <c r="B39" i="8"/>
  <c r="D39" i="27"/>
  <c r="AO39" i="27" s="1"/>
  <c r="C39" i="27"/>
  <c r="D43" i="27"/>
  <c r="AO43" i="27" s="1"/>
  <c r="C43" i="27"/>
  <c r="B43" i="8"/>
  <c r="AM5" i="34"/>
  <c r="E5" i="31" s="1"/>
  <c r="G45" i="17"/>
  <c r="AN45" i="7"/>
  <c r="C41" i="18"/>
  <c r="D41" i="18"/>
  <c r="AM41" i="18" s="1"/>
  <c r="D37" i="18"/>
  <c r="AM37" i="18" s="1"/>
  <c r="C37" i="18"/>
  <c r="C31" i="18"/>
  <c r="D31" i="18"/>
  <c r="AM31" i="18" s="1"/>
  <c r="C43" i="18"/>
  <c r="D43" i="18"/>
  <c r="AM43" i="18" s="1"/>
  <c r="D39" i="18"/>
  <c r="AM39" i="18" s="1"/>
  <c r="C39" i="18"/>
  <c r="AO45" i="7"/>
  <c r="C43" i="17"/>
  <c r="D43" i="17"/>
  <c r="U43" i="17" s="1"/>
  <c r="D41" i="17"/>
  <c r="U41" i="17" s="1"/>
  <c r="C41" i="17"/>
  <c r="C39" i="17"/>
  <c r="D39" i="17"/>
  <c r="U39" i="17" s="1"/>
  <c r="AO45" i="32"/>
  <c r="C37" i="17"/>
  <c r="D37" i="17"/>
  <c r="U37" i="17" s="1"/>
  <c r="C31" i="17"/>
  <c r="D31" i="17"/>
  <c r="U31" i="17" s="1"/>
  <c r="B37" i="28" l="1"/>
  <c r="C37" i="8"/>
  <c r="D37" i="8"/>
  <c r="AN37" i="8" s="1"/>
  <c r="B39" i="28"/>
  <c r="C39" i="8"/>
  <c r="D39" i="8"/>
  <c r="AN39" i="8" s="1"/>
  <c r="AO45" i="27"/>
  <c r="B43" i="28"/>
  <c r="D43" i="8"/>
  <c r="AN43" i="8" s="1"/>
  <c r="C43" i="8"/>
  <c r="B31" i="28"/>
  <c r="D31" i="8"/>
  <c r="AN31" i="8" s="1"/>
  <c r="C31" i="8"/>
  <c r="B41" i="28"/>
  <c r="C41" i="8"/>
  <c r="D41" i="8"/>
  <c r="AN41" i="8" s="1"/>
  <c r="AN5" i="31"/>
  <c r="T5" i="17" s="1"/>
  <c r="H17" i="17"/>
  <c r="E17" i="18"/>
  <c r="AL47" i="7"/>
  <c r="AM45" i="18"/>
  <c r="U45" i="17"/>
  <c r="AN45" i="8" l="1"/>
  <c r="C41" i="28"/>
  <c r="B41" i="33"/>
  <c r="D41" i="28"/>
  <c r="AO41" i="28" s="1"/>
  <c r="AL17" i="18"/>
  <c r="E45" i="18"/>
  <c r="B31" i="33"/>
  <c r="D31" i="28"/>
  <c r="AO31" i="28" s="1"/>
  <c r="C31" i="28"/>
  <c r="C39" i="28"/>
  <c r="B39" i="33"/>
  <c r="D39" i="28"/>
  <c r="AO39" i="28" s="1"/>
  <c r="C43" i="28"/>
  <c r="B43" i="33"/>
  <c r="D43" i="28"/>
  <c r="AO43" i="28" s="1"/>
  <c r="D37" i="28"/>
  <c r="AO37" i="28" s="1"/>
  <c r="C37" i="28"/>
  <c r="B37" i="33"/>
  <c r="H45" i="17"/>
  <c r="AL47" i="18"/>
  <c r="E17" i="27"/>
  <c r="E45" i="27" s="1"/>
  <c r="AN7" i="28"/>
  <c r="E7" i="33" s="1"/>
  <c r="AL45" i="18"/>
  <c r="C37" i="33" l="1"/>
  <c r="B37" i="29"/>
  <c r="D37" i="33"/>
  <c r="AN37" i="33" s="1"/>
  <c r="AO45" i="28"/>
  <c r="D31" i="33"/>
  <c r="AN31" i="33" s="1"/>
  <c r="B31" i="29"/>
  <c r="C31" i="33"/>
  <c r="B43" i="29"/>
  <c r="D43" i="33"/>
  <c r="AN43" i="33" s="1"/>
  <c r="C43" i="33"/>
  <c r="C39" i="33"/>
  <c r="B39" i="29"/>
  <c r="D39" i="33"/>
  <c r="AN39" i="33" s="1"/>
  <c r="B41" i="29"/>
  <c r="D41" i="33"/>
  <c r="AN41" i="33" s="1"/>
  <c r="C41" i="33"/>
  <c r="AM7" i="33"/>
  <c r="E7" i="29" s="1"/>
  <c r="AN17" i="27"/>
  <c r="AN45" i="27"/>
  <c r="I17" i="17"/>
  <c r="R17" i="17" s="1"/>
  <c r="AJ47" i="18"/>
  <c r="B43" i="30" l="1"/>
  <c r="D43" i="29"/>
  <c r="AO43" i="29" s="1"/>
  <c r="C43" i="29"/>
  <c r="B31" i="30"/>
  <c r="D31" i="29"/>
  <c r="AO31" i="29" s="1"/>
  <c r="C31" i="29"/>
  <c r="B41" i="30"/>
  <c r="D41" i="29"/>
  <c r="AO41" i="29" s="1"/>
  <c r="C41" i="29"/>
  <c r="B39" i="30"/>
  <c r="D39" i="29"/>
  <c r="AO39" i="29" s="1"/>
  <c r="C39" i="29"/>
  <c r="AN45" i="33"/>
  <c r="B37" i="30"/>
  <c r="C37" i="29"/>
  <c r="D37" i="29"/>
  <c r="AO37" i="29" s="1"/>
  <c r="E17" i="8"/>
  <c r="AN47" i="27"/>
  <c r="I45" i="17"/>
  <c r="R45" i="17" s="1"/>
  <c r="AO45" i="29" l="1"/>
  <c r="C37" i="30"/>
  <c r="D37" i="30"/>
  <c r="AO37" i="30" s="1"/>
  <c r="B37" i="34"/>
  <c r="D41" i="30"/>
  <c r="AO41" i="30" s="1"/>
  <c r="C41" i="30"/>
  <c r="B41" i="34"/>
  <c r="C31" i="30"/>
  <c r="D31" i="30"/>
  <c r="AO31" i="30" s="1"/>
  <c r="B31" i="34"/>
  <c r="AM17" i="8"/>
  <c r="E17" i="28" s="1"/>
  <c r="E45" i="28" s="1"/>
  <c r="E45" i="8"/>
  <c r="D39" i="30"/>
  <c r="AO39" i="30" s="1"/>
  <c r="C39" i="30"/>
  <c r="B39" i="34"/>
  <c r="D43" i="30"/>
  <c r="AO43" i="30" s="1"/>
  <c r="C43" i="30"/>
  <c r="B43" i="34"/>
  <c r="AN7" i="29"/>
  <c r="E7" i="30" s="1"/>
  <c r="AM45" i="8"/>
  <c r="R47" i="17"/>
  <c r="AO45" i="30" l="1"/>
  <c r="D39" i="34"/>
  <c r="AN39" i="34" s="1"/>
  <c r="C39" i="34"/>
  <c r="B39" i="31"/>
  <c r="D41" i="34"/>
  <c r="AN41" i="34" s="1"/>
  <c r="C41" i="34"/>
  <c r="B41" i="31"/>
  <c r="C37" i="34"/>
  <c r="B37" i="31"/>
  <c r="D37" i="34"/>
  <c r="AN37" i="34" s="1"/>
  <c r="B43" i="31"/>
  <c r="C43" i="34"/>
  <c r="D43" i="34"/>
  <c r="AN43" i="34" s="1"/>
  <c r="C31" i="34"/>
  <c r="D31" i="34"/>
  <c r="AN31" i="34" s="1"/>
  <c r="B31" i="31"/>
  <c r="AM47" i="8"/>
  <c r="AN7" i="30"/>
  <c r="AN45" i="34" l="1"/>
  <c r="D31" i="31"/>
  <c r="AO31" i="31" s="1"/>
  <c r="C31" i="31"/>
  <c r="D37" i="31"/>
  <c r="AO37" i="31" s="1"/>
  <c r="C37" i="31"/>
  <c r="C41" i="31"/>
  <c r="D41" i="31"/>
  <c r="AO41" i="31" s="1"/>
  <c r="D43" i="31"/>
  <c r="AO43" i="31" s="1"/>
  <c r="C43" i="31"/>
  <c r="D39" i="31"/>
  <c r="AO39" i="31" s="1"/>
  <c r="C39" i="31"/>
  <c r="E7" i="34"/>
  <c r="AN17" i="28"/>
  <c r="E17" i="33" s="1"/>
  <c r="E45" i="33" s="1"/>
  <c r="AN45" i="28"/>
  <c r="AM7" i="34" l="1"/>
  <c r="E7" i="31" s="1"/>
  <c r="AO45" i="31"/>
  <c r="AM17" i="33"/>
  <c r="E17" i="29" s="1"/>
  <c r="E45" i="29" s="1"/>
  <c r="AN47" i="28"/>
  <c r="AM45" i="33" l="1"/>
  <c r="AN7" i="31"/>
  <c r="T7" i="17" s="1"/>
  <c r="AM47" i="33" l="1"/>
  <c r="AN17" i="29" l="1"/>
  <c r="E17" i="30" s="1"/>
  <c r="E45" i="30" s="1"/>
  <c r="AN45" i="29"/>
  <c r="AN47" i="29" l="1"/>
  <c r="AN17" i="30" l="1"/>
  <c r="E17" i="34" s="1"/>
  <c r="E45" i="34" s="1"/>
  <c r="AN45" i="30"/>
  <c r="AN47" i="30" l="1"/>
  <c r="AM17" i="34"/>
  <c r="E17" i="31" s="1"/>
  <c r="E45" i="31" s="1"/>
  <c r="AM45" i="34" l="1"/>
  <c r="AM47" i="34" l="1"/>
  <c r="AN17" i="31" l="1"/>
  <c r="AN45" i="31"/>
  <c r="T45" i="17" s="1"/>
  <c r="AN47" i="31" l="1"/>
  <c r="T17" i="17"/>
  <c r="T47" i="17" s="1"/>
</calcChain>
</file>

<file path=xl/sharedStrings.xml><?xml version="1.0" encoding="utf-8"?>
<sst xmlns="http://schemas.openxmlformats.org/spreadsheetml/2006/main" count="1340" uniqueCount="428">
  <si>
    <t>フィルム重量計算シート（原反重量のみ）</t>
    <rPh sb="4" eb="6">
      <t>ジュウリョウ</t>
    </rPh>
    <rPh sb="6" eb="8">
      <t>ケイサn</t>
    </rPh>
    <rPh sb="12" eb="13">
      <t xml:space="preserve">ゲン </t>
    </rPh>
    <rPh sb="13" eb="14">
      <t xml:space="preserve">ソリ </t>
    </rPh>
    <rPh sb="14" eb="16">
      <t>ジュウリョウ</t>
    </rPh>
    <phoneticPr fontId="2"/>
  </si>
  <si>
    <t>×</t>
    <phoneticPr fontId="2"/>
  </si>
  <si>
    <t>＝</t>
    <phoneticPr fontId="2"/>
  </si>
  <si>
    <t>原反重量</t>
    <rPh sb="0" eb="1">
      <t xml:space="preserve">ゲン </t>
    </rPh>
    <rPh sb="1" eb="2">
      <t xml:space="preserve">ソリ </t>
    </rPh>
    <rPh sb="2" eb="4">
      <t>ジュウリョウ</t>
    </rPh>
    <phoneticPr fontId="2"/>
  </si>
  <si>
    <t>比重</t>
    <rPh sb="0" eb="2">
      <t>ヒジュウ</t>
    </rPh>
    <phoneticPr fontId="2"/>
  </si>
  <si>
    <t>品　目　別　商　品　重　量</t>
    <rPh sb="0" eb="1">
      <t>ヒン</t>
    </rPh>
    <rPh sb="2" eb="3">
      <t>メ</t>
    </rPh>
    <rPh sb="4" eb="5">
      <t>ベツ</t>
    </rPh>
    <rPh sb="6" eb="7">
      <t>ショウ</t>
    </rPh>
    <rPh sb="8" eb="9">
      <t>ヒン</t>
    </rPh>
    <rPh sb="10" eb="11">
      <t>ジュウ</t>
    </rPh>
    <rPh sb="12" eb="13">
      <t>リョウ</t>
    </rPh>
    <phoneticPr fontId="2"/>
  </si>
  <si>
    <t>P55</t>
  </si>
  <si>
    <t>P44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</si>
  <si>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</si>
  <si>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</si>
  <si>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</si>
  <si>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</si>
  <si>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</si>
  <si>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</si>
  <si>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</si>
  <si>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</si>
  <si>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</si>
  <si>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P45</t>
  </si>
  <si>
    <t>P46</t>
  </si>
  <si>
    <t>P47</t>
  </si>
  <si>
    <t>P48</t>
  </si>
  <si>
    <t>P49</t>
  </si>
  <si>
    <t>P50</t>
  </si>
  <si>
    <t>P51</t>
  </si>
  <si>
    <t>P52</t>
  </si>
  <si>
    <t>P53</t>
  </si>
  <si>
    <t>P54</t>
  </si>
  <si>
    <t>P56</t>
  </si>
  <si>
    <t>P57</t>
  </si>
  <si>
    <t>P58</t>
  </si>
  <si>
    <t>P59</t>
  </si>
  <si>
    <t>P60</t>
  </si>
  <si>
    <t>P61</t>
  </si>
  <si>
    <t>P62</t>
  </si>
  <si>
    <t>P63</t>
  </si>
  <si>
    <t>P64</t>
  </si>
  <si>
    <t>品　　　　　名</t>
    <rPh sb="0" eb="1">
      <t>ヒン</t>
    </rPh>
    <rPh sb="6" eb="7">
      <t>ナ</t>
    </rPh>
    <phoneticPr fontId="2"/>
  </si>
  <si>
    <t>当月　　払出</t>
    <rPh sb="0" eb="2">
      <t>トウゲツ</t>
    </rPh>
    <rPh sb="4" eb="6">
      <t>ハライダシ</t>
    </rPh>
    <phoneticPr fontId="2"/>
  </si>
  <si>
    <t xml:space="preserve">ID </t>
    <phoneticPr fontId="2"/>
  </si>
  <si>
    <t>ID</t>
    <phoneticPr fontId="2"/>
  </si>
  <si>
    <t>　</t>
    <phoneticPr fontId="2"/>
  </si>
  <si>
    <t xml:space="preserve">ID </t>
  </si>
  <si>
    <t xml:space="preserve">      0.017 × 650 × 500</t>
  </si>
  <si>
    <t xml:space="preserve">      0.020 × 600 × 1000</t>
  </si>
  <si>
    <t xml:space="preserve">      0.018 × 600 × 1000</t>
  </si>
  <si>
    <t xml:space="preserve">      0.017 × 600 × 1000</t>
  </si>
  <si>
    <t xml:space="preserve">      0.015 × 600 × 1000</t>
  </si>
  <si>
    <t xml:space="preserve">      0.014 × 600 × 1000</t>
  </si>
  <si>
    <t xml:space="preserve">      0.013 × 600 × 1000</t>
  </si>
  <si>
    <t xml:space="preserve">      0.012 × 600 × 1000</t>
  </si>
  <si>
    <t xml:space="preserve">      0.015 × 600 × 900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</si>
  <si>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</si>
  <si>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</si>
  <si>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</si>
  <si>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</si>
  <si>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</si>
  <si>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</si>
  <si>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</si>
  <si>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</si>
  <si>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</si>
  <si>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</si>
  <si>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</si>
  <si>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</si>
  <si>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</si>
  <si>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</si>
  <si>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</si>
  <si>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</si>
  <si>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</si>
  <si>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</si>
  <si>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</si>
  <si>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</si>
  <si>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</si>
  <si>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</si>
  <si>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</si>
  <si>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</si>
  <si>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</si>
  <si>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</si>
  <si>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</si>
  <si>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</si>
  <si>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</si>
  <si>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</si>
  <si>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</si>
  <si>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</si>
  <si>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</si>
  <si>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</si>
  <si>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</si>
  <si>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</si>
  <si>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</si>
  <si>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</si>
  <si>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</si>
  <si>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</si>
  <si>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</si>
  <si>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</si>
  <si>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</si>
  <si>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</si>
  <si>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</si>
  <si>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</si>
  <si>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</si>
  <si>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</si>
  <si>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</si>
  <si>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</si>
  <si>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</si>
  <si>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</si>
  <si>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</si>
  <si>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</si>
  <si>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</si>
  <si>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</si>
  <si>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</si>
  <si>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</si>
  <si>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</si>
  <si>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</si>
  <si>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</si>
  <si>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</si>
  <si>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</si>
  <si>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</si>
  <si>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</si>
  <si>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</si>
  <si>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</si>
  <si>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</si>
  <si>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</si>
  <si>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</si>
  <si>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</si>
  <si>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</si>
  <si>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</si>
  <si>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</si>
  <si>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</si>
  <si>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</si>
  <si>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R50</t>
  </si>
  <si>
    <t>R51</t>
  </si>
  <si>
    <t>R52</t>
  </si>
  <si>
    <t>R53</t>
  </si>
  <si>
    <t>R54</t>
  </si>
  <si>
    <t>R55</t>
  </si>
  <si>
    <t>R56</t>
  </si>
  <si>
    <t>R57</t>
  </si>
  <si>
    <t>R58</t>
  </si>
  <si>
    <t>R59</t>
  </si>
  <si>
    <t>R60</t>
  </si>
  <si>
    <t>R61</t>
  </si>
  <si>
    <t>R62</t>
  </si>
  <si>
    <t>R63</t>
  </si>
  <si>
    <t>R64</t>
  </si>
  <si>
    <t>重量      (kg)</t>
    <rPh sb="0" eb="1">
      <t>オモ</t>
    </rPh>
    <rPh sb="1" eb="2">
      <t>リョウ</t>
    </rPh>
    <phoneticPr fontId="2"/>
  </si>
  <si>
    <t>合計使用重量（ｋｇ）</t>
    <rPh sb="0" eb="2">
      <t>ゴウケイ</t>
    </rPh>
    <rPh sb="2" eb="3">
      <t>シ</t>
    </rPh>
    <rPh sb="3" eb="4">
      <t>ヨウ</t>
    </rPh>
    <rPh sb="4" eb="6">
      <t>ジュウリョウ</t>
    </rPh>
    <phoneticPr fontId="2"/>
  </si>
  <si>
    <t xml:space="preserve">      0.010 × 600 × 1200</t>
  </si>
  <si>
    <t xml:space="preserve">      0.013 × 600 × 1100</t>
  </si>
  <si>
    <t xml:space="preserve">      0.012 × 600 × 1100</t>
  </si>
  <si>
    <t xml:space="preserve">      0.012 × 600 × 1200</t>
  </si>
  <si>
    <t xml:space="preserve">      0.013 × 600 × 1300</t>
  </si>
  <si>
    <t xml:space="preserve">      0.017 × 600 × 700</t>
  </si>
  <si>
    <t xml:space="preserve">      0.020 × 600 × 600</t>
  </si>
  <si>
    <t xml:space="preserve">      0.018 × 600 × 600</t>
  </si>
  <si>
    <t xml:space="preserve">      0.017 × 600 × 600</t>
  </si>
  <si>
    <t xml:space="preserve">      0.015 × 600 × 600</t>
  </si>
  <si>
    <t>P1</t>
  </si>
  <si>
    <t>P2</t>
  </si>
  <si>
    <t>P3</t>
  </si>
  <si>
    <t xml:space="preserve">  </t>
    <phoneticPr fontId="2"/>
  </si>
  <si>
    <t>受入</t>
    <rPh sb="0" eb="2">
      <t>ウケイレ</t>
    </rPh>
    <phoneticPr fontId="2"/>
  </si>
  <si>
    <t>払出</t>
    <rPh sb="0" eb="2">
      <t>ハライダシ</t>
    </rPh>
    <phoneticPr fontId="2"/>
  </si>
  <si>
    <t>日　　　　　　　計</t>
    <rPh sb="0" eb="1">
      <t>ヒ</t>
    </rPh>
    <rPh sb="8" eb="9">
      <t>ケイ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</si>
  <si>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</si>
  <si>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</si>
  <si>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R1</t>
  </si>
  <si>
    <t>R2</t>
  </si>
  <si>
    <t>R3</t>
  </si>
  <si>
    <t>R4</t>
  </si>
  <si>
    <t xml:space="preserve">      0.014 × 600 ×600</t>
  </si>
  <si>
    <t xml:space="preserve">      0.013 × 600 ×600</t>
  </si>
  <si>
    <t xml:space="preserve">      0.012 × 600 ×600</t>
  </si>
  <si>
    <t xml:space="preserve">      0.018 × 600 ×500</t>
  </si>
  <si>
    <t xml:space="preserve">      0.017 × 600 ×500</t>
  </si>
  <si>
    <t>　   0.022 × 600 ×300</t>
  </si>
  <si>
    <t xml:space="preserve">      0.020 × 600 ×300</t>
  </si>
  <si>
    <t xml:space="preserve">      0.018 × 600 ×300</t>
  </si>
  <si>
    <t xml:space="preserve">      0.017 × 600 ×300</t>
  </si>
  <si>
    <t xml:space="preserve">      0.015 × 600 ×300</t>
  </si>
  <si>
    <t>　   0.014 × 600 ×300</t>
  </si>
  <si>
    <t xml:space="preserve">      0.013 × 600 ×300</t>
  </si>
  <si>
    <t xml:space="preserve">      0.012 × 600 × 300</t>
  </si>
  <si>
    <t xml:space="preserve">      0.024 × 600 × 200</t>
  </si>
  <si>
    <t xml:space="preserve">      0.017 × 580 × 300</t>
  </si>
  <si>
    <t xml:space="preserve">      0.018 × 480 × 400</t>
  </si>
  <si>
    <t xml:space="preserve">      0.017 × 480 × 1000</t>
  </si>
  <si>
    <t xml:space="preserve">      0.015 × 400 × 1000</t>
  </si>
  <si>
    <t xml:space="preserve">      0.018 × 400 × 600</t>
  </si>
  <si>
    <t xml:space="preserve">      0.017 × 400 × 600</t>
  </si>
  <si>
    <t xml:space="preserve">      0.018 × 400 × 400</t>
  </si>
  <si>
    <t xml:space="preserve">      0.017 × 400 × 400</t>
  </si>
  <si>
    <t xml:space="preserve">      0.018 × 340 × 1000</t>
  </si>
  <si>
    <t xml:space="preserve">      0.017 × 340 × 1000</t>
  </si>
  <si>
    <t xml:space="preserve">      0.015 × 340 × 1000</t>
  </si>
  <si>
    <t xml:space="preserve">      0.014 × 340 × 1000</t>
  </si>
  <si>
    <t xml:space="preserve">      0.018 × 330 × 1000</t>
  </si>
  <si>
    <t xml:space="preserve">      0.017 × 330 × 1000</t>
  </si>
  <si>
    <t xml:space="preserve">      0.015 × 330 × 1000</t>
  </si>
  <si>
    <t xml:space="preserve">      0.014 × 330 × 1000</t>
  </si>
  <si>
    <t xml:space="preserve">      0.013 × 330 × 1000</t>
  </si>
  <si>
    <t xml:space="preserve">      0.012 × 330 × 1000</t>
  </si>
  <si>
    <t xml:space="preserve">      0.018 × 330 × 500</t>
  </si>
  <si>
    <t xml:space="preserve">      0.017 × 330 × 500</t>
  </si>
  <si>
    <t xml:space="preserve">      0.016 × 330 × 500</t>
  </si>
  <si>
    <t xml:space="preserve">      0.015 × 330 × 500</t>
  </si>
  <si>
    <t xml:space="preserve">      0.014 × 330 × 500</t>
  </si>
  <si>
    <t xml:space="preserve">      0.018 × 330 × 450</t>
  </si>
  <si>
    <t xml:space="preserve">      0.017 × 330 × 400</t>
  </si>
  <si>
    <t xml:space="preserve">      0.015 × 320 × 500</t>
  </si>
  <si>
    <t xml:space="preserve">      0.018 × 320 × 400</t>
  </si>
  <si>
    <r>
      <t>合計使用重量</t>
    </r>
    <r>
      <rPr>
        <b/>
        <sz val="10"/>
        <color theme="1"/>
        <rFont val="メイリオ"/>
        <family val="3"/>
        <charset val="128"/>
      </rPr>
      <t>（ｋｇ）</t>
    </r>
    <rPh sb="0" eb="2">
      <t>ゴウケイ</t>
    </rPh>
    <rPh sb="2" eb="3">
      <t>シ</t>
    </rPh>
    <rPh sb="3" eb="4">
      <t>ヨウ</t>
    </rPh>
    <rPh sb="4" eb="5">
      <t>ジュウ</t>
    </rPh>
    <rPh sb="5" eb="6">
      <t>リョウ</t>
    </rPh>
    <phoneticPr fontId="2"/>
  </si>
  <si>
    <t>g</t>
    <phoneticPr fontId="2"/>
  </si>
  <si>
    <t>kg</t>
    <phoneticPr fontId="2"/>
  </si>
  <si>
    <t>P65</t>
  </si>
  <si>
    <t>P66</t>
  </si>
  <si>
    <t>P67</t>
  </si>
  <si>
    <t>P68</t>
  </si>
  <si>
    <t>P69</t>
  </si>
  <si>
    <t>P70</t>
  </si>
  <si>
    <t>P71</t>
  </si>
  <si>
    <t>P72</t>
  </si>
  <si>
    <t>R65</t>
  </si>
  <si>
    <t>R66</t>
  </si>
  <si>
    <t>R67</t>
  </si>
  <si>
    <t>R68</t>
  </si>
  <si>
    <t>R69</t>
  </si>
  <si>
    <t>R70</t>
  </si>
  <si>
    <t>H1</t>
  </si>
  <si>
    <t>H2</t>
  </si>
  <si>
    <t>H3</t>
    <phoneticPr fontId="2"/>
  </si>
  <si>
    <t>H4</t>
  </si>
  <si>
    <t>H5</t>
  </si>
  <si>
    <t>H6</t>
  </si>
  <si>
    <t>H7</t>
  </si>
  <si>
    <t>H8</t>
  </si>
  <si>
    <t>g</t>
  </si>
  <si>
    <t>kg</t>
  </si>
  <si>
    <t xml:space="preserve">     0.018 ×  340  × 2000</t>
    <phoneticPr fontId="2"/>
  </si>
  <si>
    <t xml:space="preserve">     0.017 ×  340  × 1000</t>
    <phoneticPr fontId="2"/>
  </si>
  <si>
    <t xml:space="preserve">     0.018 ×  340  × 1000</t>
    <phoneticPr fontId="2"/>
  </si>
  <si>
    <t xml:space="preserve">     0.017 ×  340  × 500</t>
    <phoneticPr fontId="2"/>
  </si>
  <si>
    <t xml:space="preserve">     0.015 ×  330  × 2000</t>
    <phoneticPr fontId="2"/>
  </si>
  <si>
    <t xml:space="preserve">     0.009 ×  330  × 1500</t>
    <phoneticPr fontId="2"/>
  </si>
  <si>
    <t xml:space="preserve">     0.008 ×  330  × 1500</t>
    <phoneticPr fontId="2"/>
  </si>
  <si>
    <t xml:space="preserve">     0.012 ×  330  × 1300</t>
    <phoneticPr fontId="2"/>
  </si>
  <si>
    <t xml:space="preserve">     0.015 ×  330  × 1200</t>
    <phoneticPr fontId="2"/>
  </si>
  <si>
    <t xml:space="preserve">     0.014 ×  330  × 1200</t>
    <phoneticPr fontId="2"/>
  </si>
  <si>
    <t xml:space="preserve">     0.013 ×  330  × 1200</t>
    <phoneticPr fontId="2"/>
  </si>
  <si>
    <t xml:space="preserve">     0.009 ×  330  × 1200</t>
    <phoneticPr fontId="2"/>
  </si>
  <si>
    <t xml:space="preserve">     0.017 ×  320  × 350</t>
    <phoneticPr fontId="2"/>
  </si>
  <si>
    <t xml:space="preserve">     0.017 ×  300  × 320</t>
    <phoneticPr fontId="2"/>
  </si>
  <si>
    <t xml:space="preserve">     0.017 ×  280  × 350</t>
    <phoneticPr fontId="2"/>
  </si>
  <si>
    <t xml:space="preserve">     0.018 ×  280  × 300</t>
    <phoneticPr fontId="2"/>
  </si>
  <si>
    <t xml:space="preserve">     0.017 ×  280  × 300</t>
    <phoneticPr fontId="2"/>
  </si>
  <si>
    <t xml:space="preserve">     0.016 ×  280  × 300</t>
    <phoneticPr fontId="2"/>
  </si>
  <si>
    <t xml:space="preserve">     0.017 ×  265  × 500</t>
    <phoneticPr fontId="2"/>
  </si>
  <si>
    <t xml:space="preserve">     0.017 ×  260  × 350</t>
    <phoneticPr fontId="2"/>
  </si>
  <si>
    <t xml:space="preserve">     0.018 ×  260  × 300</t>
    <phoneticPr fontId="2"/>
  </si>
  <si>
    <t xml:space="preserve">     0.017 ×  260  × 300</t>
    <phoneticPr fontId="2"/>
  </si>
  <si>
    <t xml:space="preserve">     0.016 ×  260  × 300</t>
    <phoneticPr fontId="2"/>
  </si>
  <si>
    <t xml:space="preserve">     0.015 ×  260  × 300</t>
    <phoneticPr fontId="2"/>
  </si>
  <si>
    <t>P73</t>
  </si>
  <si>
    <t xml:space="preserve">      0.018 × 400 × 600</t>
    <phoneticPr fontId="2"/>
  </si>
  <si>
    <t xml:space="preserve">   0.013 ×  350  × 600</t>
    <phoneticPr fontId="2"/>
  </si>
  <si>
    <t xml:space="preserve">   0.018 ×  600  × 1000</t>
    <phoneticPr fontId="2"/>
  </si>
  <si>
    <t xml:space="preserve">   0.017 ×  600  × 1000</t>
    <phoneticPr fontId="2"/>
  </si>
  <si>
    <t xml:space="preserve">   0.015 ×  600  × 1000</t>
    <phoneticPr fontId="2"/>
  </si>
  <si>
    <t xml:space="preserve">   0.014 ×  600  × 1000</t>
    <phoneticPr fontId="2"/>
  </si>
  <si>
    <t xml:space="preserve">  0.018 ×  600  × 600</t>
    <phoneticPr fontId="2"/>
  </si>
  <si>
    <t xml:space="preserve">  0.017 ×  600  × 600</t>
    <phoneticPr fontId="2"/>
  </si>
  <si>
    <t xml:space="preserve">  0.015 ×  600  × 600</t>
    <phoneticPr fontId="2"/>
  </si>
  <si>
    <t xml:space="preserve">  0.014 ×  600  × 600</t>
    <phoneticPr fontId="2"/>
  </si>
  <si>
    <t xml:space="preserve">  0.017 ×  600  × 400</t>
    <phoneticPr fontId="2"/>
  </si>
  <si>
    <t xml:space="preserve">  0.017 ×  600  × 300</t>
    <phoneticPr fontId="2"/>
  </si>
  <si>
    <t xml:space="preserve">  0.022 ×  600  × 250</t>
    <phoneticPr fontId="2"/>
  </si>
  <si>
    <t xml:space="preserve">  0.017 ×  580  × 300</t>
    <phoneticPr fontId="2"/>
  </si>
  <si>
    <t xml:space="preserve">  0.018 ×  500  × 600</t>
    <phoneticPr fontId="2"/>
  </si>
  <si>
    <t xml:space="preserve">  0.022 ×  450  × 300</t>
    <phoneticPr fontId="2"/>
  </si>
  <si>
    <t xml:space="preserve">  0.013 ×  450  × 600</t>
    <phoneticPr fontId="2"/>
  </si>
  <si>
    <t xml:space="preserve">  0.025 ×  450  × 250</t>
    <phoneticPr fontId="2"/>
  </si>
  <si>
    <t xml:space="preserve">  0.023 ×  450  × 250</t>
    <phoneticPr fontId="2"/>
  </si>
  <si>
    <t xml:space="preserve">  0.020 ×  450  × 250</t>
    <phoneticPr fontId="2"/>
  </si>
  <si>
    <t xml:space="preserve">  0.018 ×  430  × 300</t>
    <phoneticPr fontId="2"/>
  </si>
  <si>
    <t xml:space="preserve">    0.015 ×  400  × 1000</t>
    <phoneticPr fontId="2"/>
  </si>
  <si>
    <t xml:space="preserve">  0.018 ×  400  × 600</t>
    <phoneticPr fontId="2"/>
  </si>
  <si>
    <t xml:space="preserve">  0.017 ×  400  × 600</t>
    <phoneticPr fontId="2"/>
  </si>
  <si>
    <t xml:space="preserve">  0.018 ×  400  × 400</t>
    <phoneticPr fontId="2"/>
  </si>
  <si>
    <t xml:space="preserve">  0.018 ×  400  × 260</t>
    <phoneticPr fontId="2"/>
  </si>
  <si>
    <t xml:space="preserve">  0.018 ×  390  × 350</t>
    <phoneticPr fontId="2"/>
  </si>
  <si>
    <t xml:space="preserve">  0.017 ×  390  × 350</t>
    <phoneticPr fontId="2"/>
  </si>
  <si>
    <t xml:space="preserve">  0.016 ×  390  × 350</t>
    <phoneticPr fontId="2"/>
  </si>
  <si>
    <t xml:space="preserve">  0.018 ×  390  × 300</t>
    <phoneticPr fontId="2"/>
  </si>
  <si>
    <t xml:space="preserve">  0.017 ×  390  × 300</t>
    <phoneticPr fontId="2"/>
  </si>
  <si>
    <t xml:space="preserve">  0.016 ×  390  × 300</t>
    <phoneticPr fontId="2"/>
  </si>
  <si>
    <t xml:space="preserve">  0.017 ×  380  × 350</t>
    <phoneticPr fontId="2"/>
  </si>
  <si>
    <t xml:space="preserve">  0.017 ×  360  × 350</t>
    <phoneticPr fontId="2"/>
  </si>
  <si>
    <t xml:space="preserve">  0.018 ×  360  × 300</t>
    <phoneticPr fontId="2"/>
  </si>
  <si>
    <t xml:space="preserve">  0.017 ×  360  × 300</t>
    <phoneticPr fontId="2"/>
  </si>
  <si>
    <t xml:space="preserve">  0.016 ×  360  × 300</t>
    <phoneticPr fontId="2"/>
  </si>
  <si>
    <t>H1</t>
    <phoneticPr fontId="2"/>
  </si>
  <si>
    <t>H2</t>
    <phoneticPr fontId="2"/>
  </si>
  <si>
    <t xml:space="preserve">      0.013 × 560 × 1000</t>
  </si>
  <si>
    <t>P74</t>
  </si>
  <si>
    <t>P75</t>
  </si>
  <si>
    <t>P76</t>
  </si>
  <si>
    <t>P77</t>
  </si>
  <si>
    <t>P78</t>
  </si>
  <si>
    <t>H3</t>
  </si>
  <si>
    <t>H4</t>
    <phoneticPr fontId="2"/>
  </si>
  <si>
    <t>H6</t>
    <phoneticPr fontId="2"/>
  </si>
  <si>
    <t>H7</t>
    <phoneticPr fontId="2"/>
  </si>
  <si>
    <t>H8</t>
    <phoneticPr fontId="2"/>
  </si>
  <si>
    <t xml:space="preserve">     0.018 ×  600  × 1000</t>
  </si>
  <si>
    <t xml:space="preserve">     0.017 ×  600  × 1000</t>
  </si>
  <si>
    <t xml:space="preserve">     0.015 ×  600  × 1000</t>
  </si>
  <si>
    <t xml:space="preserve">     0.014 ×  600  × 1000</t>
  </si>
  <si>
    <t xml:space="preserve">     0.018 ×  600  × 600</t>
  </si>
  <si>
    <t xml:space="preserve">     0.017 ×  600  × 600</t>
  </si>
  <si>
    <t xml:space="preserve">     0.015 ×  600  × 600</t>
  </si>
  <si>
    <t xml:space="preserve">     0.014 ×  600  × 600</t>
  </si>
  <si>
    <t xml:space="preserve">     0.017 ×  600  × 400</t>
  </si>
  <si>
    <t xml:space="preserve">     0.017 ×  600  × 300</t>
  </si>
  <si>
    <t xml:space="preserve">     0.022 ×  600  × 250</t>
  </si>
  <si>
    <t xml:space="preserve">     0.017 ×  580  × 300</t>
  </si>
  <si>
    <t xml:space="preserve">     0.018 ×  500  × 600</t>
  </si>
  <si>
    <t xml:space="preserve">     0.013 ×  450  × 600</t>
  </si>
  <si>
    <t xml:space="preserve">     0.022 ×  450  × 300</t>
  </si>
  <si>
    <t xml:space="preserve">     0.025 ×  450  × 250</t>
  </si>
  <si>
    <t xml:space="preserve">     0.023 ×  450  × 250</t>
  </si>
  <si>
    <t xml:space="preserve">     0.020 ×  450  × 250</t>
  </si>
  <si>
    <t xml:space="preserve">     0.018 ×  430  × 300</t>
  </si>
  <si>
    <t xml:space="preserve">     0.015 ×  400  × 1000</t>
  </si>
  <si>
    <t xml:space="preserve">     0.018 ×  400  × 600</t>
  </si>
  <si>
    <t xml:space="preserve">     0.017 ×  400  × 600</t>
  </si>
  <si>
    <t xml:space="preserve">     0.018 ×  400  × 400</t>
  </si>
  <si>
    <t xml:space="preserve">     0.018 ×  400  × 260</t>
  </si>
  <si>
    <t xml:space="preserve">     0.018 ×  390  × 350</t>
  </si>
  <si>
    <t xml:space="preserve">     0.017 ×  390  × 350</t>
  </si>
  <si>
    <t xml:space="preserve">     0.016 ×  390  × 350</t>
  </si>
  <si>
    <t xml:space="preserve">     0.018 ×  390  × 300</t>
  </si>
  <si>
    <t xml:space="preserve">     0.017 ×  390  × 300</t>
  </si>
  <si>
    <t xml:space="preserve">     0.016 ×  390  × 300</t>
  </si>
  <si>
    <t xml:space="preserve">     0.017 ×  380  × 350</t>
  </si>
  <si>
    <t xml:space="preserve">     0.017 ×  360  × 350</t>
  </si>
  <si>
    <t xml:space="preserve">     0.018 ×  360  × 300</t>
  </si>
  <si>
    <t xml:space="preserve">     0.017 ×  360  × 300</t>
  </si>
  <si>
    <t xml:space="preserve">     0.016 ×  360  × 300</t>
  </si>
  <si>
    <t xml:space="preserve">     0.013 ×  350  × 600</t>
  </si>
  <si>
    <t xml:space="preserve">     0.018 ×  340  × 2000</t>
  </si>
  <si>
    <t xml:space="preserve">     0.018 ×  340  × 1000</t>
  </si>
  <si>
    <t xml:space="preserve">     0.017 ×  340  × 1000</t>
  </si>
  <si>
    <t xml:space="preserve">     0.017 ×  340  × 500</t>
  </si>
  <si>
    <t xml:space="preserve">     0.015 ×  330  × 2000</t>
  </si>
  <si>
    <t xml:space="preserve">     0.009 ×  330  × 1500</t>
  </si>
  <si>
    <t xml:space="preserve">     0.008 ×  330  × 1500</t>
  </si>
  <si>
    <t xml:space="preserve">     0.012 ×  330  × 1300</t>
  </si>
  <si>
    <t xml:space="preserve">     0.015 ×  330  × 1200</t>
  </si>
  <si>
    <t xml:space="preserve">     0.014 ×  330  × 1200</t>
  </si>
  <si>
    <t xml:space="preserve">     0.013 ×  330  × 1200</t>
  </si>
  <si>
    <t xml:space="preserve">     0.009 ×  330  × 1200</t>
  </si>
  <si>
    <t xml:space="preserve">     0.017 ×  320  × 350</t>
  </si>
  <si>
    <t xml:space="preserve">     0.017 ×  300  × 320</t>
  </si>
  <si>
    <t xml:space="preserve">     0.017 ×  280  × 350</t>
  </si>
  <si>
    <t xml:space="preserve">     0.018 ×  280  × 300</t>
  </si>
  <si>
    <t xml:space="preserve">     0.017 ×  280  × 300</t>
  </si>
  <si>
    <t xml:space="preserve">     0.016 ×  280  × 300</t>
  </si>
  <si>
    <t xml:space="preserve">     0.017 ×  265  × 500</t>
  </si>
  <si>
    <t xml:space="preserve">     0.017 ×  260  × 350</t>
  </si>
  <si>
    <t xml:space="preserve">     0.018 ×  260  × 300</t>
  </si>
  <si>
    <t xml:space="preserve">     0.017 ×  260  × 300</t>
  </si>
  <si>
    <t xml:space="preserve">     0.016 ×  260  × 300</t>
  </si>
  <si>
    <t xml:space="preserve">     0.015 ×  260  × 300</t>
  </si>
  <si>
    <t xml:space="preserve">　 </t>
    <phoneticPr fontId="2"/>
  </si>
  <si>
    <t>長さ(m)</t>
    <rPh sb="0" eb="1">
      <t xml:space="preserve">ナガサ </t>
    </rPh>
    <phoneticPr fontId="2"/>
  </si>
  <si>
    <t>厚さ(mm)</t>
    <rPh sb="0" eb="1">
      <t>アツサ</t>
    </rPh>
    <phoneticPr fontId="2"/>
  </si>
  <si>
    <t>当月　    受入</t>
    <rPh sb="0" eb="2">
      <t>トウゲツ</t>
    </rPh>
    <rPh sb="7" eb="9">
      <t>ウケイレ</t>
    </rPh>
    <phoneticPr fontId="2"/>
  </si>
  <si>
    <t xml:space="preserve"> 前月繰越</t>
    <rPh sb="1" eb="3">
      <t>ゼンゲツ</t>
    </rPh>
    <rPh sb="3" eb="5">
      <t>クリコシ</t>
    </rPh>
    <phoneticPr fontId="2"/>
  </si>
  <si>
    <t>前月繰越</t>
    <rPh sb="0" eb="2">
      <t>ゼンゲツ</t>
    </rPh>
    <rPh sb="2" eb="4">
      <t>クリコシ</t>
    </rPh>
    <phoneticPr fontId="2"/>
  </si>
  <si>
    <t>当月受入</t>
    <rPh sb="0" eb="1">
      <t>トウ</t>
    </rPh>
    <rPh sb="2" eb="4">
      <t/>
    </rPh>
    <phoneticPr fontId="2"/>
  </si>
  <si>
    <t>重量(Kg)</t>
  </si>
  <si>
    <t>　厚(ｍｍ)×幅(mm) ×長(ｍ)</t>
  </si>
  <si>
    <t>0.013×600×900×500枚</t>
  </si>
  <si>
    <t>0.013×800×900×500枚</t>
  </si>
  <si>
    <t>翌月繰越</t>
    <rPh sb="0" eb="2">
      <t>ヨクゲツ</t>
    </rPh>
    <rPh sb="2" eb="4">
      <t>クリコシ</t>
    </rPh>
    <phoneticPr fontId="2"/>
  </si>
  <si>
    <t>当月払出</t>
    <rPh sb="0" eb="2">
      <t>トウゲツ</t>
    </rPh>
    <rPh sb="2" eb="4">
      <t>ハライダシ</t>
    </rPh>
    <phoneticPr fontId="2"/>
  </si>
  <si>
    <t>当月受入</t>
    <rPh sb="0" eb="2">
      <t>トウゲツ</t>
    </rPh>
    <rPh sb="2" eb="4">
      <t>ウケイレ</t>
    </rPh>
    <phoneticPr fontId="2"/>
  </si>
  <si>
    <r>
      <t xml:space="preserve">合計使用重量    </t>
    </r>
    <r>
      <rPr>
        <b/>
        <sz val="10"/>
        <color theme="1"/>
        <rFont val="メイリオ"/>
        <family val="3"/>
        <charset val="128"/>
      </rPr>
      <t>（ｋｇ）</t>
    </r>
    <rPh sb="0" eb="2">
      <t>ゴウケイ</t>
    </rPh>
    <rPh sb="2" eb="3">
      <t>シ</t>
    </rPh>
    <rPh sb="3" eb="4">
      <t>ヨウ</t>
    </rPh>
    <rPh sb="4" eb="5">
      <t>ジュウ</t>
    </rPh>
    <rPh sb="5" eb="6">
      <t>リョウ</t>
    </rPh>
    <phoneticPr fontId="2"/>
  </si>
  <si>
    <t>第　　　期 2022年11月 ～ 2023年 10月</t>
    <phoneticPr fontId="2"/>
  </si>
  <si>
    <t>☆ポリ包装使用量管理システムの使用方法</t>
    <rPh sb="3" eb="5">
      <t>ホウソウ</t>
    </rPh>
    <rPh sb="17" eb="19">
      <t>ホウホウ</t>
    </rPh>
    <phoneticPr fontId="2"/>
  </si>
  <si>
    <t xml:space="preserve"> このシステムは、ポリ包装の使用量を管理するファイルです。使い方は、下記の通りです。</t>
    <rPh sb="11" eb="13">
      <t>ホウソウ</t>
    </rPh>
    <rPh sb="14" eb="16">
      <t>シヨウ</t>
    </rPh>
    <rPh sb="16" eb="17">
      <t>リョウ</t>
    </rPh>
    <rPh sb="18" eb="20">
      <t>カンリ</t>
    </rPh>
    <rPh sb="29" eb="30">
      <t>ツカ</t>
    </rPh>
    <rPh sb="31" eb="32">
      <t>カタ</t>
    </rPh>
    <rPh sb="34" eb="36">
      <t>カキ</t>
    </rPh>
    <rPh sb="37" eb="38">
      <t>トオ</t>
    </rPh>
    <phoneticPr fontId="2"/>
  </si>
  <si>
    <t xml:space="preserve"> 1.使用している製品のフィルムの材質が、PPかPE（LL）或いはHDPEかを調べてください。</t>
    <rPh sb="3" eb="5">
      <t>シヨウ</t>
    </rPh>
    <rPh sb="9" eb="11">
      <t>セイヒン</t>
    </rPh>
    <rPh sb="17" eb="19">
      <t>ザイシツ</t>
    </rPh>
    <rPh sb="39" eb="40">
      <t>シラ</t>
    </rPh>
    <phoneticPr fontId="2"/>
  </si>
  <si>
    <t xml:space="preserve"> 2.次にフィルムの寸法を調べてください。フィルム寸法＝【厚さ×幅×長さ】です。</t>
    <rPh sb="3" eb="4">
      <t>ツギ</t>
    </rPh>
    <rPh sb="10" eb="12">
      <t>スンポウ</t>
    </rPh>
    <rPh sb="13" eb="14">
      <t>シラ</t>
    </rPh>
    <phoneticPr fontId="2"/>
  </si>
  <si>
    <t>　　厚さ×幅×長さと材質の種類が同じであれば、ロールでもガゼットでもプラスチック重量は同じです。</t>
    <rPh sb="10" eb="12">
      <t>ザイシツ</t>
    </rPh>
    <phoneticPr fontId="2"/>
  </si>
  <si>
    <t xml:space="preserve"> ３．エクセルのシート「品名」に、使用している製品の寸法があるか確認してください。</t>
    <rPh sb="12" eb="14">
      <t>ヒンメイ</t>
    </rPh>
    <rPh sb="17" eb="19">
      <t>シヨウ</t>
    </rPh>
    <rPh sb="23" eb="25">
      <t>セイヒン</t>
    </rPh>
    <rPh sb="26" eb="28">
      <t>スンポウ</t>
    </rPh>
    <rPh sb="32" eb="34">
      <t>カクニン</t>
    </rPh>
    <phoneticPr fontId="2"/>
  </si>
  <si>
    <t xml:space="preserve"> 4.エクセルのシート「品名」のそれぞれのID欄に同じ寸法のフィルムがなければ、シート「計算式」で１製品あたりのプラスチック重量を計算します。</t>
    <rPh sb="44" eb="47">
      <t>ケイサンシキ</t>
    </rPh>
    <rPh sb="50" eb="52">
      <t>セイヒン</t>
    </rPh>
    <rPh sb="62" eb="64">
      <t>ジュウリョウ</t>
    </rPh>
    <rPh sb="65" eb="67">
      <t>ケイサン</t>
    </rPh>
    <phoneticPr fontId="2"/>
  </si>
  <si>
    <t>　　計算した重量はシート「品名」を開き、PPはIDのP63以後、PEはIDのR61以後、HDPEはIDのH3以降に、【厚さ×幅×長さ】と共に入力します。</t>
    <rPh sb="2" eb="4">
      <t>ケイサン</t>
    </rPh>
    <rPh sb="6" eb="8">
      <t>ジュウリョウ</t>
    </rPh>
    <rPh sb="13" eb="15">
      <t>ヒンメイ</t>
    </rPh>
    <rPh sb="17" eb="18">
      <t>ヒラ</t>
    </rPh>
    <rPh sb="59" eb="60">
      <t>アツ</t>
    </rPh>
    <rPh sb="62" eb="63">
      <t>ハバ</t>
    </rPh>
    <rPh sb="64" eb="65">
      <t>ナガ</t>
    </rPh>
    <rPh sb="68" eb="69">
      <t>トモ</t>
    </rPh>
    <rPh sb="70" eb="72">
      <t>ニュウリョク</t>
    </rPh>
    <phoneticPr fontId="2"/>
  </si>
  <si>
    <t>　　重量はkg単位で、小数点以下は２桁で入力してください（小数点第3位を四捨五入）。</t>
    <rPh sb="2" eb="4">
      <t>ジュウリョウ</t>
    </rPh>
    <rPh sb="7" eb="9">
      <t>タンイ</t>
    </rPh>
    <rPh sb="11" eb="14">
      <t>ショウスウテン</t>
    </rPh>
    <rPh sb="14" eb="16">
      <t>イカ</t>
    </rPh>
    <rPh sb="18" eb="19">
      <t>ケタ</t>
    </rPh>
    <rPh sb="20" eb="22">
      <t>ニュウリョク</t>
    </rPh>
    <rPh sb="29" eb="32">
      <t>ショウスウテン</t>
    </rPh>
    <rPh sb="32" eb="33">
      <t>ダイ</t>
    </rPh>
    <rPh sb="34" eb="35">
      <t>イ</t>
    </rPh>
    <rPh sb="36" eb="40">
      <t>シシャゴニュウ</t>
    </rPh>
    <phoneticPr fontId="2"/>
  </si>
  <si>
    <t xml:space="preserve"> 8.新しいフィルムが届けられたときは、「受入」欄にその数を入力してください。</t>
    <rPh sb="30" eb="32">
      <t>ニュウリョク</t>
    </rPh>
    <phoneticPr fontId="2"/>
  </si>
  <si>
    <t xml:space="preserve"> 9.フィルムを新しく使用する日に、全部使い終わっていなくても「払出」欄にそれぞれの数を入力してください。 </t>
    <rPh sb="8" eb="9">
      <t>アタラ</t>
    </rPh>
    <rPh sb="44" eb="46">
      <t>ニュウリョク</t>
    </rPh>
    <phoneticPr fontId="2"/>
  </si>
  <si>
    <t>10.この「受入」「払出」欄に入力することで、その日に使用したフィルムの重量が計算され、それが月ごとにまとめられて、シート「年計」に反映されます。</t>
    <rPh sb="15" eb="17">
      <t>ニュウリョク</t>
    </rPh>
    <phoneticPr fontId="2"/>
  </si>
  <si>
    <t>　　月ごとの使用量は自動的に合計され、最終的に年間の使用量が計算されますので、自社で使用するフィルムの使用量が掴めることになります。</t>
    <phoneticPr fontId="2"/>
  </si>
  <si>
    <t>11.決算期を迎え、新しい年度になりましたら、そのファイル名に例えば「第●●期ポリ包装使用量管理ファイル」等の別名をつけて保存してください。</t>
    <rPh sb="3" eb="6">
      <t>ケッサンキ</t>
    </rPh>
    <rPh sb="7" eb="8">
      <t>ムカ</t>
    </rPh>
    <rPh sb="10" eb="11">
      <t>アタラ</t>
    </rPh>
    <rPh sb="13" eb="15">
      <t>ネンド</t>
    </rPh>
    <rPh sb="29" eb="30">
      <t>メイ</t>
    </rPh>
    <rPh sb="31" eb="32">
      <t>タト</t>
    </rPh>
    <rPh sb="35" eb="36">
      <t>ダイ</t>
    </rPh>
    <rPh sb="38" eb="39">
      <t>キ</t>
    </rPh>
    <rPh sb="41" eb="43">
      <t>ホウソウ</t>
    </rPh>
    <rPh sb="43" eb="46">
      <t>シヨウリョウ</t>
    </rPh>
    <rPh sb="46" eb="48">
      <t>カンリ</t>
    </rPh>
    <rPh sb="53" eb="54">
      <t>トウ</t>
    </rPh>
    <rPh sb="55" eb="57">
      <t>ベツメイ</t>
    </rPh>
    <rPh sb="61" eb="63">
      <t>ホゾン</t>
    </rPh>
    <phoneticPr fontId="2"/>
  </si>
  <si>
    <r>
      <t>材質：</t>
    </r>
    <r>
      <rPr>
        <b/>
        <sz val="11"/>
        <color theme="1"/>
        <rFont val="メイリオ"/>
        <family val="3"/>
        <charset val="128"/>
        <scheme val="minor"/>
      </rPr>
      <t>ポリプロピレン／PP</t>
    </r>
    <r>
      <rPr>
        <sz val="11"/>
        <color theme="1"/>
        <rFont val="メイリオ"/>
        <family val="3"/>
        <charset val="128"/>
        <scheme val="minor"/>
      </rPr>
      <t>　(比重：0.9)</t>
    </r>
    <rPh sb="0" eb="2">
      <t>ザイシテゥ</t>
    </rPh>
    <rPh sb="15" eb="17">
      <t>ヒジュウ</t>
    </rPh>
    <phoneticPr fontId="2"/>
  </si>
  <si>
    <t>幅(mm)</t>
    <rPh sb="0" eb="1">
      <t>ハバ</t>
    </rPh>
    <phoneticPr fontId="2"/>
  </si>
  <si>
    <r>
      <t>材質：</t>
    </r>
    <r>
      <rPr>
        <b/>
        <sz val="11"/>
        <color theme="1"/>
        <rFont val="メイリオ"/>
        <family val="3"/>
        <charset val="128"/>
        <scheme val="minor"/>
      </rPr>
      <t>リニアポリエチレン／PE（LL）</t>
    </r>
    <r>
      <rPr>
        <sz val="11"/>
        <color theme="1"/>
        <rFont val="メイリオ"/>
        <family val="3"/>
        <charset val="128"/>
        <scheme val="minor"/>
      </rPr>
      <t>　(比重：0.92)</t>
    </r>
    <rPh sb="0" eb="2">
      <t>ザイシテゥ</t>
    </rPh>
    <rPh sb="21" eb="23">
      <t>ヒジュウ</t>
    </rPh>
    <phoneticPr fontId="2"/>
  </si>
  <si>
    <r>
      <t>材質：</t>
    </r>
    <r>
      <rPr>
        <b/>
        <sz val="11"/>
        <color theme="1"/>
        <rFont val="メイリオ"/>
        <family val="3"/>
        <charset val="128"/>
        <scheme val="minor"/>
      </rPr>
      <t>ハイデンポリエチレン／HDPE</t>
    </r>
    <r>
      <rPr>
        <sz val="11"/>
        <color theme="1"/>
        <rFont val="メイリオ"/>
        <family val="3"/>
        <charset val="128"/>
        <scheme val="minor"/>
      </rPr>
      <t>　(比重：0.95)</t>
    </r>
    <rPh sb="0" eb="2">
      <t>ザイシテゥ</t>
    </rPh>
    <rPh sb="20" eb="22">
      <t>ヒジュウ</t>
    </rPh>
    <phoneticPr fontId="2"/>
  </si>
  <si>
    <t>１．PP／ポリプロピレン　ロール・ガゼット
（同じPPで厚さ・幅・長さであれば、品名が違っても重量は同じ）</t>
    <rPh sb="23" eb="24">
      <t>オナ</t>
    </rPh>
    <rPh sb="28" eb="29">
      <t>アツ</t>
    </rPh>
    <rPh sb="31" eb="32">
      <t>ハバ</t>
    </rPh>
    <rPh sb="33" eb="34">
      <t>ナガ</t>
    </rPh>
    <rPh sb="40" eb="42">
      <t>ヒンメイ</t>
    </rPh>
    <rPh sb="43" eb="44">
      <t>チガ</t>
    </rPh>
    <rPh sb="47" eb="49">
      <t>ジュウリョウ</t>
    </rPh>
    <rPh sb="50" eb="51">
      <t>オナ</t>
    </rPh>
    <phoneticPr fontId="2"/>
  </si>
  <si>
    <t>２．PE（LL）／リニアポリエチレン　ロール・ガゼット・紙管巻他
（同じPEで厚さ・幅・長さであれば、品名が違っても重量は同じ）</t>
    <phoneticPr fontId="2"/>
  </si>
  <si>
    <t>重量(kg)</t>
    <rPh sb="0" eb="2">
      <t>ジュウリョウ</t>
    </rPh>
    <phoneticPr fontId="2"/>
  </si>
  <si>
    <t>　厚さ(ｍｍ）×　幅(mm)   × 長さ(ｍ)</t>
    <rPh sb="1" eb="2">
      <t>アツ</t>
    </rPh>
    <rPh sb="9" eb="10">
      <t>ハバ</t>
    </rPh>
    <rPh sb="19" eb="20">
      <t>ナガ</t>
    </rPh>
    <phoneticPr fontId="2"/>
  </si>
  <si>
    <t xml:space="preserve"> 厚さ(ｍｍ）×　幅(mm)   × 長さ(ｍ)</t>
    <rPh sb="1" eb="2">
      <t>アツ</t>
    </rPh>
    <rPh sb="9" eb="10">
      <t>ハバ</t>
    </rPh>
    <rPh sb="19" eb="20">
      <t>ナガ</t>
    </rPh>
    <phoneticPr fontId="2"/>
  </si>
  <si>
    <t>重量(kg)</t>
    <phoneticPr fontId="2"/>
  </si>
  <si>
    <r>
      <t>0.013×600×0.9×</t>
    </r>
    <r>
      <rPr>
        <sz val="13"/>
        <color rgb="FFFF0000"/>
        <rFont val="メイリオ"/>
        <family val="3"/>
        <charset val="128"/>
      </rPr>
      <t>500枚</t>
    </r>
    <rPh sb="17" eb="18">
      <t>マイ</t>
    </rPh>
    <phoneticPr fontId="2"/>
  </si>
  <si>
    <t>H5</t>
    <phoneticPr fontId="2"/>
  </si>
  <si>
    <r>
      <t>0.013×800×0.9×</t>
    </r>
    <r>
      <rPr>
        <sz val="13"/>
        <color rgb="FFFF0000"/>
        <rFont val="メイリオ"/>
        <family val="3"/>
        <charset val="128"/>
      </rPr>
      <t>500枚</t>
    </r>
    <rPh sb="17" eb="18">
      <t>マイ</t>
    </rPh>
    <phoneticPr fontId="2"/>
  </si>
  <si>
    <t xml:space="preserve"> 5.最初のシート「11月」のID欄に、使用しているフィルムの種類のIDをすべて入力します。</t>
    <rPh sb="20" eb="22">
      <t>シヨウ</t>
    </rPh>
    <rPh sb="31" eb="33">
      <t>シュルイ</t>
    </rPh>
    <phoneticPr fontId="2"/>
  </si>
  <si>
    <t xml:space="preserve">    IDを入れるとシート「年計」まで各シートに同じID欄、品名欄、重量欄、寸法欄がそれぞれ表示されるので、必ず最初のシート「11月」に入力してください。</t>
    <phoneticPr fontId="2"/>
  </si>
  <si>
    <t xml:space="preserve"> 6.途中で品名が変わった場合は、その新しい品名のIDを最初のシート「11月」に戻って空いてる行に入力してください。　データはそのまま残ります。</t>
    <rPh sb="3" eb="5">
      <t>トチュウ</t>
    </rPh>
    <rPh sb="6" eb="8">
      <t>ヒンメイ</t>
    </rPh>
    <rPh sb="9" eb="10">
      <t>カ</t>
    </rPh>
    <rPh sb="13" eb="15">
      <t>バアイ</t>
    </rPh>
    <rPh sb="19" eb="20">
      <t>アタラ</t>
    </rPh>
    <rPh sb="22" eb="24">
      <t>ヒンメイ</t>
    </rPh>
    <rPh sb="28" eb="30">
      <t>サイショ</t>
    </rPh>
    <rPh sb="37" eb="38">
      <t>ツキ</t>
    </rPh>
    <rPh sb="40" eb="41">
      <t>モド</t>
    </rPh>
    <rPh sb="43" eb="44">
      <t>ア</t>
    </rPh>
    <rPh sb="47" eb="48">
      <t>コウ</t>
    </rPh>
    <rPh sb="49" eb="51">
      <t>ニュウリョク</t>
    </rPh>
    <rPh sb="67" eb="68">
      <t>ノコ</t>
    </rPh>
    <phoneticPr fontId="2"/>
  </si>
  <si>
    <t xml:space="preserve"> 7.シート「品名」右隣のシート「11月」は、前期繰越数を入力してください。通常月は自動的に、前月繰越欄に表記されます。これで準備が終了です。</t>
    <rPh sb="7" eb="9">
      <t>ヒンメイ</t>
    </rPh>
    <rPh sb="10" eb="12">
      <t>ミギトナリ</t>
    </rPh>
    <rPh sb="19" eb="20">
      <t>ガツ</t>
    </rPh>
    <rPh sb="23" eb="27">
      <t>ゼンキクリコシ</t>
    </rPh>
    <rPh sb="27" eb="28">
      <t>スウ</t>
    </rPh>
    <rPh sb="29" eb="31">
      <t>ニュウリョク</t>
    </rPh>
    <rPh sb="38" eb="41">
      <t>ツウジョウツキ</t>
    </rPh>
    <rPh sb="42" eb="44">
      <t>ジドウ</t>
    </rPh>
    <rPh sb="44" eb="45">
      <t>テキ</t>
    </rPh>
    <rPh sb="47" eb="49">
      <t>ゼンゲツ</t>
    </rPh>
    <rPh sb="49" eb="51">
      <t>クリコシ</t>
    </rPh>
    <rPh sb="51" eb="52">
      <t>ラン</t>
    </rPh>
    <rPh sb="53" eb="55">
      <t>ヒョウキ</t>
    </rPh>
    <phoneticPr fontId="2"/>
  </si>
  <si>
    <t>　　 最初のシート「11月」の繰越欄は、前期繰越より数を入力してください。</t>
    <rPh sb="3" eb="5">
      <t>サイショ</t>
    </rPh>
    <rPh sb="26" eb="27">
      <t>カズ</t>
    </rPh>
    <phoneticPr fontId="2"/>
  </si>
  <si>
    <t>当期
 受入</t>
    <rPh sb="0" eb="1">
      <t>トウ</t>
    </rPh>
    <rPh sb="1" eb="2">
      <t>キ</t>
    </rPh>
    <rPh sb="4" eb="6">
      <t>ウケイレ</t>
    </rPh>
    <phoneticPr fontId="2"/>
  </si>
  <si>
    <t>当期　　払出</t>
    <rPh sb="0" eb="1">
      <t>トウ</t>
    </rPh>
    <rPh sb="1" eb="2">
      <t>キ</t>
    </rPh>
    <rPh sb="4" eb="6">
      <t>ハライダシ</t>
    </rPh>
    <phoneticPr fontId="2"/>
  </si>
  <si>
    <t>次期　　繰越</t>
    <rPh sb="0" eb="2">
      <t>ジキ</t>
    </rPh>
    <rPh sb="4" eb="6">
      <t>クリコシ</t>
    </rPh>
    <phoneticPr fontId="2"/>
  </si>
  <si>
    <t>　　※製品がロールではなく箱（500枚入等）の箱単位の場合、【厚さ×幅×長さ】に【枚数】をかけて１箱単位の重量で計算する</t>
    <phoneticPr fontId="2"/>
  </si>
  <si>
    <t>12.使用していたファイルは、各シートの受入払出欄の入力されている数字を削除すれば、今まで通りに使っていただけます。</t>
    <phoneticPr fontId="2"/>
  </si>
  <si>
    <t xml:space="preserve">
</t>
    <phoneticPr fontId="2"/>
  </si>
  <si>
    <t xml:space="preserve">  3.HDPE　ハイデンポリエチレン　</t>
    <phoneticPr fontId="2"/>
  </si>
  <si>
    <t>※ロールではなく箱（500枚入等）の箱単位の場合、【厚さ×幅×長さ】に【枚数】をかけて１箱単位の重量で計算する</t>
    <phoneticPr fontId="2"/>
  </si>
  <si>
    <t>※製品がロールではなく箱（500枚入等）の箱単位の場合、【厚さ×幅×長さ】に【枚数】をかけて１箱単位の重量で計算する</t>
    <rPh sb="1" eb="3">
      <t>セイヒン</t>
    </rPh>
    <phoneticPr fontId="2"/>
  </si>
  <si>
    <t>　(例）H2（カット製品一箱500枚入り）の場合、0.013×２×800×0.9×0.95=17.78　17.78ｇ×500枚=8,892ｇ　8.89kg</t>
    <rPh sb="2" eb="3">
      <t>レイ</t>
    </rPh>
    <rPh sb="10" eb="12">
      <t>セイヒン</t>
    </rPh>
    <rPh sb="12" eb="14">
      <t>ヒトハコ</t>
    </rPh>
    <rPh sb="17" eb="18">
      <t>マイ</t>
    </rPh>
    <rPh sb="18" eb="19">
      <t>イ</t>
    </rPh>
    <rPh sb="22" eb="24">
      <t>バアイ</t>
    </rPh>
    <rPh sb="62" eb="63">
      <t>マイ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</si>
</sst>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"/>
    <numFmt numFmtId="177" formatCode="#,##0_ "/>
    <numFmt numFmtId="178" formatCode="#,##0.00_ "/>
    <numFmt numFmtId="179" formatCode="0.00_ "/>
    <numFmt numFmtId="180" formatCode="0_ "/>
    <numFmt numFmtId="181" formatCode="0.0_ "/>
    <numFmt numFmtId="182" formatCode="#,##0.00_);[Red]\(#,##0.00\)"/>
  </numFmts>
  <fonts count="30" x14ac:knownFonts="1">
    <font>
      <sz val="12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4"/>
      <color theme="1"/>
      <name val="メイリオ"/>
      <family val="3"/>
      <charset val="128"/>
      <scheme val="minor"/>
    </font>
    <font>
      <u/>
      <sz val="11"/>
      <color theme="1"/>
      <name val="メイリオ"/>
      <family val="3"/>
      <charset val="128"/>
      <scheme val="minor"/>
    </font>
    <font>
      <sz val="11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sz val="12"/>
      <color theme="1"/>
      <name val="メイリオ"/>
      <family val="3"/>
      <charset val="128"/>
      <scheme val="minor"/>
    </font>
    <font>
      <b/>
      <sz val="14"/>
      <name val="メイリオ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u/>
      <sz val="11"/>
      <color theme="1"/>
      <name val="メイリオ"/>
      <family val="3"/>
      <charset val="128"/>
      <scheme val="minor"/>
    </font>
    <font>
      <b/>
      <sz val="11"/>
      <color theme="1"/>
      <name val="メイリオ"/>
      <family val="3"/>
      <charset val="128"/>
      <scheme val="minor"/>
    </font>
    <font>
      <sz val="9"/>
      <color rgb="FFFF0000"/>
      <name val="メイリオ"/>
      <family val="3"/>
      <charset val="128"/>
      <scheme val="minor"/>
    </font>
    <font>
      <b/>
      <sz val="18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  <scheme val="minor"/>
    </font>
    <font>
      <sz val="13"/>
      <color rgb="FFFF0000"/>
      <name val="メイリオ"/>
      <family val="3"/>
      <charset val="128"/>
    </font>
    <font>
      <sz val="12"/>
      <color theme="0"/>
      <name val="メイリオ"/>
      <family val="2"/>
      <charset val="128"/>
      <scheme val="minor"/>
    </font>
    <font>
      <sz val="12"/>
      <color theme="0"/>
      <name val="メイリオ"/>
      <family val="3"/>
      <charset val="128"/>
      <scheme val="minor"/>
    </font>
    <font>
      <b/>
      <sz val="12"/>
      <color rgb="FFFF0000"/>
      <name val="メイリオ"/>
      <family val="3"/>
      <charset val="128"/>
    </font>
    <font>
      <u/>
      <sz val="9"/>
      <color theme="1"/>
      <name val="メイリオ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auto="1"/>
      </left>
      <right style="double">
        <color auto="1"/>
      </right>
      <top style="medium">
        <color auto="1"/>
      </top>
      <bottom/>
      <diagonal style="dashed">
        <color auto="1"/>
      </diagonal>
    </border>
    <border diagonalUp="1">
      <left style="thin">
        <color auto="1"/>
      </left>
      <right style="double">
        <color auto="1"/>
      </right>
      <top style="thin">
        <color indexed="64"/>
      </top>
      <bottom/>
      <diagonal style="thin">
        <color auto="1"/>
      </diagonal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double">
        <color auto="1"/>
      </right>
      <top style="dotted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 diagonalUp="1">
      <left style="double">
        <color auto="1"/>
      </left>
      <right/>
      <top style="dashed">
        <color indexed="64"/>
      </top>
      <bottom style="thin">
        <color indexed="64"/>
      </bottom>
      <diagonal style="thin">
        <color auto="1"/>
      </diagonal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/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 style="medium">
        <color indexed="64"/>
      </right>
      <top/>
      <bottom style="double">
        <color indexed="64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auto="1"/>
      </left>
      <right style="medium">
        <color auto="1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 diagonalUp="1">
      <left style="medium">
        <color auto="1"/>
      </left>
      <right style="medium">
        <color indexed="64"/>
      </right>
      <top style="double">
        <color indexed="64"/>
      </top>
      <bottom/>
      <diagonal style="thin">
        <color auto="1"/>
      </diagonal>
    </border>
    <border diagonalUp="1">
      <left style="medium">
        <color auto="1"/>
      </left>
      <right style="medium">
        <color indexed="64"/>
      </right>
      <top/>
      <bottom style="double">
        <color indexed="64"/>
      </bottom>
      <diagonal style="thin">
        <color auto="1"/>
      </diagonal>
    </border>
    <border diagonalUp="1">
      <left style="double">
        <color auto="1"/>
      </left>
      <right/>
      <top style="dotted">
        <color indexed="64"/>
      </top>
      <bottom style="thin">
        <color indexed="64"/>
      </bottom>
      <diagonal style="thin">
        <color auto="1"/>
      </diagonal>
    </border>
    <border diagonalUp="1">
      <left style="double">
        <color auto="1"/>
      </left>
      <right style="double">
        <color auto="1"/>
      </right>
      <top style="dotted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auto="1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 style="thin">
        <color indexed="64"/>
      </diagonal>
    </border>
    <border>
      <left style="thin">
        <color auto="1"/>
      </left>
      <right style="double">
        <color auto="1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medium">
        <color auto="1"/>
      </bottom>
      <diagonal/>
    </border>
    <border>
      <left/>
      <right style="thin">
        <color auto="1"/>
      </right>
      <top style="dotted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medium">
        <color auto="1"/>
      </bottom>
      <diagonal/>
    </border>
    <border>
      <left style="thin">
        <color auto="1"/>
      </left>
      <right/>
      <top style="dotted">
        <color indexed="64"/>
      </top>
      <bottom style="medium">
        <color auto="1"/>
      </bottom>
      <diagonal/>
    </border>
    <border>
      <left style="double">
        <color indexed="64"/>
      </left>
      <right style="double">
        <color auto="1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auto="1"/>
      </diagonal>
    </border>
    <border diagonalUp="1">
      <left style="double">
        <color auto="1"/>
      </left>
      <right style="double">
        <color auto="1"/>
      </right>
      <top style="dotted">
        <color indexed="64"/>
      </top>
      <bottom style="double">
        <color indexed="64"/>
      </bottom>
      <diagonal style="thin">
        <color auto="1"/>
      </diagonal>
    </border>
    <border diagonalUp="1">
      <left style="double">
        <color indexed="64"/>
      </left>
      <right style="double">
        <color auto="1"/>
      </right>
      <top style="dotted">
        <color indexed="64"/>
      </top>
      <bottom style="medium">
        <color auto="1"/>
      </bottom>
      <diagonal style="thin">
        <color indexed="64"/>
      </diagonal>
    </border>
    <border diagonalUp="1">
      <left/>
      <right style="thin">
        <color auto="1"/>
      </right>
      <top style="dotted">
        <color indexed="64"/>
      </top>
      <bottom/>
      <diagonal style="thin">
        <color auto="1"/>
      </diagonal>
    </border>
    <border>
      <left style="thin">
        <color auto="1"/>
      </left>
      <right/>
      <top style="dotted">
        <color indexed="64"/>
      </top>
      <bottom/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medium">
        <color auto="1"/>
      </bottom>
      <diagonal style="thin">
        <color indexed="64"/>
      </diagonal>
    </border>
    <border diagonalUp="1">
      <left style="medium">
        <color indexed="64"/>
      </left>
      <right style="thin">
        <color auto="1"/>
      </right>
      <top style="dotted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auto="1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dotted">
        <color indexed="64"/>
      </top>
      <bottom/>
      <diagonal/>
    </border>
    <border>
      <left style="double">
        <color indexed="64"/>
      </left>
      <right style="thin">
        <color auto="1"/>
      </right>
      <top style="dotted">
        <color indexed="64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5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179" fontId="5" fillId="2" borderId="1" xfId="0" applyNumberFormat="1" applyFont="1" applyFill="1" applyBorder="1">
      <alignment vertical="center"/>
    </xf>
    <xf numFmtId="178" fontId="5" fillId="2" borderId="1" xfId="0" applyNumberFormat="1" applyFont="1" applyFill="1" applyBorder="1">
      <alignment vertical="center"/>
    </xf>
    <xf numFmtId="0" fontId="0" fillId="0" borderId="0" xfId="0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Protection="1">
      <alignment vertical="center"/>
      <protection locked="0"/>
    </xf>
    <xf numFmtId="177" fontId="6" fillId="0" borderId="0" xfId="0" applyNumberFormat="1" applyFont="1" applyProtection="1">
      <alignment vertical="center"/>
      <protection locked="0"/>
    </xf>
    <xf numFmtId="0" fontId="10" fillId="0" borderId="15" xfId="0" applyFont="1" applyBorder="1" applyAlignment="1" applyProtection="1">
      <alignment horizontal="center" wrapText="1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60" xfId="0" applyFont="1" applyBorder="1" applyAlignment="1" applyProtection="1">
      <alignment horizontal="center" vertical="top" wrapText="1"/>
      <protection locked="0"/>
    </xf>
    <xf numFmtId="177" fontId="10" fillId="0" borderId="30" xfId="0" applyNumberFormat="1" applyFont="1" applyBorder="1" applyAlignment="1" applyProtection="1">
      <alignment horizontal="center" vertical="center" wrapText="1"/>
      <protection locked="0"/>
    </xf>
    <xf numFmtId="0" fontId="10" fillId="0" borderId="108" xfId="0" applyFont="1" applyBorder="1" applyAlignment="1" applyProtection="1">
      <alignment horizontal="right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9" fillId="0" borderId="76" xfId="0" applyFont="1" applyBorder="1" applyAlignment="1" applyProtection="1">
      <alignment horizontal="center" vertical="center"/>
      <protection locked="0"/>
    </xf>
    <xf numFmtId="177" fontId="9" fillId="0" borderId="34" xfId="0" applyNumberFormat="1" applyFont="1" applyBorder="1" applyProtection="1">
      <alignment vertical="center"/>
      <protection locked="0"/>
    </xf>
    <xf numFmtId="0" fontId="9" fillId="0" borderId="87" xfId="0" applyFont="1" applyBorder="1" applyAlignment="1" applyProtection="1">
      <alignment horizontal="center"/>
      <protection locked="0"/>
    </xf>
    <xf numFmtId="177" fontId="9" fillId="0" borderId="39" xfId="0" applyNumberFormat="1" applyFont="1" applyBorder="1" applyProtection="1">
      <alignment vertical="center"/>
      <protection locked="0"/>
    </xf>
    <xf numFmtId="177" fontId="9" fillId="0" borderId="86" xfId="0" applyNumberFormat="1" applyFont="1" applyBorder="1" applyProtection="1">
      <alignment vertical="center"/>
      <protection locked="0"/>
    </xf>
    <xf numFmtId="0" fontId="9" fillId="0" borderId="76" xfId="0" applyFont="1" applyBorder="1" applyAlignment="1" applyProtection="1">
      <alignment horizontal="center"/>
      <protection locked="0"/>
    </xf>
    <xf numFmtId="177" fontId="9" fillId="0" borderId="35" xfId="0" applyNumberFormat="1" applyFont="1" applyBorder="1" applyProtection="1">
      <alignment vertical="center"/>
      <protection locked="0"/>
    </xf>
    <xf numFmtId="177" fontId="9" fillId="0" borderId="42" xfId="0" applyNumberFormat="1" applyFont="1" applyBorder="1" applyProtection="1">
      <alignment vertical="center"/>
      <protection locked="0"/>
    </xf>
    <xf numFmtId="177" fontId="9" fillId="0" borderId="85" xfId="0" applyNumberFormat="1" applyFont="1" applyBorder="1" applyProtection="1">
      <alignment vertical="center"/>
      <protection locked="0"/>
    </xf>
    <xf numFmtId="0" fontId="9" fillId="0" borderId="88" xfId="0" applyFont="1" applyBorder="1" applyAlignment="1" applyProtection="1">
      <alignment horizontal="center"/>
      <protection locked="0"/>
    </xf>
    <xf numFmtId="177" fontId="9" fillId="0" borderId="92" xfId="0" applyNumberFormat="1" applyFont="1" applyBorder="1" applyProtection="1">
      <alignment vertical="center"/>
      <protection locked="0"/>
    </xf>
    <xf numFmtId="177" fontId="9" fillId="0" borderId="104" xfId="0" applyNumberFormat="1" applyFont="1" applyBorder="1" applyProtection="1">
      <alignment vertical="center"/>
      <protection locked="0"/>
    </xf>
    <xf numFmtId="0" fontId="9" fillId="0" borderId="94" xfId="0" applyFont="1" applyBorder="1" applyAlignment="1" applyProtection="1">
      <alignment horizontal="center"/>
      <protection locked="0"/>
    </xf>
    <xf numFmtId="177" fontId="9" fillId="0" borderId="103" xfId="0" applyNumberFormat="1" applyFont="1" applyBorder="1" applyProtection="1">
      <alignment vertical="center"/>
      <protection locked="0"/>
    </xf>
    <xf numFmtId="0" fontId="9" fillId="0" borderId="95" xfId="0" applyFont="1" applyBorder="1" applyAlignment="1" applyProtection="1">
      <alignment horizontal="center"/>
      <protection locked="0"/>
    </xf>
    <xf numFmtId="177" fontId="9" fillId="0" borderId="106" xfId="0" applyNumberFormat="1" applyFont="1" applyBorder="1" applyProtection="1">
      <alignment vertical="center"/>
      <protection locked="0"/>
    </xf>
    <xf numFmtId="177" fontId="9" fillId="0" borderId="105" xfId="0" applyNumberFormat="1" applyFont="1" applyBorder="1" applyProtection="1">
      <alignment vertical="center"/>
      <protection locked="0"/>
    </xf>
    <xf numFmtId="177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177" fontId="9" fillId="0" borderId="26" xfId="0" applyNumberFormat="1" applyFont="1" applyBorder="1" applyProtection="1">
      <alignment vertical="center"/>
    </xf>
    <xf numFmtId="177" fontId="9" fillId="0" borderId="41" xfId="0" applyNumberFormat="1" applyFont="1" applyBorder="1" applyProtection="1">
      <alignment vertical="center"/>
    </xf>
    <xf numFmtId="177" fontId="9" fillId="0" borderId="40" xfId="0" applyNumberFormat="1" applyFont="1" applyBorder="1" applyProtection="1">
      <alignment vertical="center"/>
    </xf>
    <xf numFmtId="177" fontId="9" fillId="0" borderId="19" xfId="0" applyNumberFormat="1" applyFont="1" applyBorder="1" applyProtection="1">
      <alignment vertical="center"/>
    </xf>
    <xf numFmtId="177" fontId="9" fillId="0" borderId="43" xfId="0" applyNumberFormat="1" applyFont="1" applyBorder="1" applyProtection="1">
      <alignment vertical="center"/>
    </xf>
    <xf numFmtId="177" fontId="9" fillId="0" borderId="93" xfId="0" applyNumberFormat="1" applyFont="1" applyBorder="1" applyProtection="1">
      <alignment vertical="center"/>
    </xf>
    <xf numFmtId="177" fontId="9" fillId="0" borderId="77" xfId="0" applyNumberFormat="1" applyFont="1" applyBorder="1" applyProtection="1">
      <alignment vertical="center"/>
    </xf>
    <xf numFmtId="177" fontId="9" fillId="0" borderId="99" xfId="0" applyNumberFormat="1" applyFont="1" applyBorder="1" applyProtection="1">
      <alignment vertical="center"/>
    </xf>
    <xf numFmtId="177" fontId="9" fillId="0" borderId="107" xfId="0" applyNumberFormat="1" applyFont="1" applyBorder="1" applyProtection="1">
      <alignment vertical="center"/>
    </xf>
    <xf numFmtId="177" fontId="0" fillId="0" borderId="58" xfId="0" applyNumberFormat="1" applyFont="1" applyBorder="1" applyProtection="1">
      <alignment vertical="center"/>
    </xf>
    <xf numFmtId="177" fontId="0" fillId="0" borderId="64" xfId="0" applyNumberFormat="1" applyFont="1" applyBorder="1" applyProtection="1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177" fontId="10" fillId="0" borderId="25" xfId="0" applyNumberFormat="1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Protection="1">
      <alignment vertical="center"/>
      <protection locked="0"/>
    </xf>
    <xf numFmtId="0" fontId="9" fillId="0" borderId="39" xfId="0" applyFont="1" applyBorder="1" applyProtection="1">
      <alignment vertical="center"/>
      <protection locked="0"/>
    </xf>
    <xf numFmtId="0" fontId="9" fillId="0" borderId="35" xfId="0" applyFont="1" applyBorder="1" applyProtection="1">
      <alignment vertical="center"/>
      <protection locked="0"/>
    </xf>
    <xf numFmtId="0" fontId="9" fillId="0" borderId="92" xfId="0" applyFont="1" applyBorder="1" applyProtection="1">
      <alignment vertical="center"/>
      <protection locked="0"/>
    </xf>
    <xf numFmtId="177" fontId="9" fillId="0" borderId="109" xfId="0" applyNumberFormat="1" applyFont="1" applyBorder="1" applyProtection="1">
      <alignment vertical="center"/>
      <protection locked="0"/>
    </xf>
    <xf numFmtId="0" fontId="9" fillId="0" borderId="40" xfId="0" applyFont="1" applyBorder="1" applyProtection="1">
      <alignment vertical="center"/>
    </xf>
    <xf numFmtId="0" fontId="9" fillId="0" borderId="19" xfId="0" applyFont="1" applyBorder="1" applyProtection="1">
      <alignment vertical="center"/>
    </xf>
    <xf numFmtId="0" fontId="9" fillId="0" borderId="93" xfId="0" applyFont="1" applyBorder="1" applyProtection="1">
      <alignment vertical="center"/>
    </xf>
    <xf numFmtId="177" fontId="9" fillId="0" borderId="79" xfId="0" applyNumberFormat="1" applyFont="1" applyBorder="1" applyProtection="1">
      <alignment vertical="center"/>
    </xf>
    <xf numFmtId="177" fontId="0" fillId="0" borderId="58" xfId="0" applyNumberFormat="1" applyBorder="1" applyProtection="1">
      <alignment vertical="center"/>
    </xf>
    <xf numFmtId="177" fontId="0" fillId="0" borderId="64" xfId="0" applyNumberFormat="1" applyBorder="1" applyProtection="1">
      <alignment vertical="center"/>
    </xf>
    <xf numFmtId="0" fontId="9" fillId="0" borderId="105" xfId="0" applyFont="1" applyBorder="1" applyProtection="1">
      <alignment vertical="center"/>
      <protection locked="0"/>
    </xf>
    <xf numFmtId="177" fontId="9" fillId="0" borderId="78" xfId="0" applyNumberFormat="1" applyFont="1" applyBorder="1" applyProtection="1">
      <alignment vertical="center"/>
    </xf>
    <xf numFmtId="177" fontId="9" fillId="0" borderId="97" xfId="0" applyNumberFormat="1" applyFont="1" applyBorder="1" applyProtection="1">
      <alignment vertical="center"/>
    </xf>
    <xf numFmtId="177" fontId="9" fillId="0" borderId="96" xfId="0" applyNumberFormat="1" applyFont="1" applyBorder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0" fillId="0" borderId="113" xfId="0" applyBorder="1" applyProtection="1">
      <alignment vertical="center"/>
    </xf>
    <xf numFmtId="0" fontId="8" fillId="0" borderId="113" xfId="0" applyFont="1" applyBorder="1" applyAlignment="1" applyProtection="1">
      <alignment horizontal="center" vertical="center"/>
    </xf>
    <xf numFmtId="176" fontId="9" fillId="0" borderId="113" xfId="0" applyNumberFormat="1" applyFont="1" applyBorder="1" applyAlignment="1" applyProtection="1">
      <alignment horizontal="center" vertical="center"/>
    </xf>
    <xf numFmtId="176" fontId="9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177" fontId="9" fillId="0" borderId="121" xfId="0" applyNumberFormat="1" applyFont="1" applyBorder="1" applyProtection="1">
      <alignment vertical="center"/>
    </xf>
    <xf numFmtId="177" fontId="9" fillId="0" borderId="31" xfId="0" applyNumberFormat="1" applyFont="1" applyBorder="1" applyProtection="1">
      <alignment vertical="center"/>
      <protection locked="0"/>
    </xf>
    <xf numFmtId="177" fontId="9" fillId="0" borderId="32" xfId="0" applyNumberFormat="1" applyFont="1" applyBorder="1" applyProtection="1">
      <alignment vertical="center"/>
      <protection locked="0"/>
    </xf>
    <xf numFmtId="177" fontId="9" fillId="0" borderId="74" xfId="0" applyNumberFormat="1" applyFont="1" applyBorder="1" applyProtection="1">
      <alignment vertical="center"/>
      <protection locked="0"/>
    </xf>
    <xf numFmtId="177" fontId="9" fillId="0" borderId="37" xfId="0" applyNumberFormat="1" applyFont="1" applyBorder="1" applyProtection="1">
      <alignment vertical="center"/>
      <protection locked="0"/>
    </xf>
    <xf numFmtId="177" fontId="9" fillId="0" borderId="38" xfId="0" applyNumberFormat="1" applyFont="1" applyBorder="1" applyProtection="1">
      <alignment vertical="center"/>
      <protection locked="0"/>
    </xf>
    <xf numFmtId="177" fontId="9" fillId="0" borderId="20" xfId="0" applyNumberFormat="1" applyFont="1" applyBorder="1" applyProtection="1">
      <alignment vertical="center"/>
      <protection locked="0"/>
    </xf>
    <xf numFmtId="177" fontId="9" fillId="0" borderId="6" xfId="0" applyNumberFormat="1" applyFont="1" applyBorder="1" applyProtection="1">
      <alignment vertical="center"/>
      <protection locked="0"/>
    </xf>
    <xf numFmtId="177" fontId="9" fillId="0" borderId="12" xfId="0" applyNumberFormat="1" applyFont="1" applyBorder="1" applyProtection="1">
      <alignment vertical="center"/>
      <protection locked="0"/>
    </xf>
    <xf numFmtId="177" fontId="9" fillId="0" borderId="36" xfId="0" applyNumberFormat="1" applyFont="1" applyBorder="1" applyProtection="1">
      <alignment vertical="center"/>
      <protection locked="0"/>
    </xf>
    <xf numFmtId="177" fontId="9" fillId="0" borderId="100" xfId="0" applyNumberFormat="1" applyFont="1" applyBorder="1" applyProtection="1">
      <alignment vertical="center"/>
    </xf>
    <xf numFmtId="177" fontId="9" fillId="0" borderId="101" xfId="0" applyNumberFormat="1" applyFont="1" applyBorder="1" applyProtection="1">
      <alignment vertical="center"/>
    </xf>
    <xf numFmtId="177" fontId="9" fillId="0" borderId="6" xfId="0" applyNumberFormat="1" applyFont="1" applyBorder="1" applyAlignment="1" applyProtection="1">
      <alignment horizontal="right" vertical="center"/>
      <protection locked="0"/>
    </xf>
    <xf numFmtId="177" fontId="9" fillId="0" borderId="110" xfId="0" applyNumberFormat="1" applyFont="1" applyBorder="1" applyProtection="1">
      <alignment vertical="center"/>
      <protection locked="0"/>
    </xf>
    <xf numFmtId="177" fontId="9" fillId="0" borderId="119" xfId="0" applyNumberFormat="1" applyFont="1" applyBorder="1" applyProtection="1">
      <alignment vertical="center"/>
      <protection locked="0"/>
    </xf>
    <xf numFmtId="177" fontId="9" fillId="0" borderId="89" xfId="0" applyNumberFormat="1" applyFont="1" applyBorder="1" applyProtection="1">
      <alignment vertical="center"/>
      <protection locked="0"/>
    </xf>
    <xf numFmtId="177" fontId="9" fillId="0" borderId="90" xfId="0" applyNumberFormat="1" applyFont="1" applyBorder="1" applyProtection="1">
      <alignment vertical="center"/>
      <protection locked="0"/>
    </xf>
    <xf numFmtId="177" fontId="9" fillId="0" borderId="91" xfId="0" applyNumberFormat="1" applyFont="1" applyBorder="1" applyProtection="1">
      <alignment vertical="center"/>
      <protection locked="0"/>
    </xf>
    <xf numFmtId="177" fontId="9" fillId="0" borderId="74" xfId="0" applyNumberFormat="1" applyFont="1" applyBorder="1" applyAlignment="1" applyProtection="1">
      <alignment horizontal="right" vertical="center"/>
      <protection locked="0"/>
    </xf>
    <xf numFmtId="177" fontId="9" fillId="0" borderId="98" xfId="0" applyNumberFormat="1" applyFont="1" applyBorder="1" applyProtection="1">
      <alignment vertical="center"/>
    </xf>
    <xf numFmtId="177" fontId="9" fillId="0" borderId="116" xfId="0" applyNumberFormat="1" applyFont="1" applyBorder="1" applyProtection="1">
      <alignment vertical="center"/>
      <protection locked="0"/>
    </xf>
    <xf numFmtId="177" fontId="9" fillId="0" borderId="115" xfId="0" applyNumberFormat="1" applyFont="1" applyBorder="1" applyProtection="1">
      <alignment vertical="center"/>
      <protection locked="0"/>
    </xf>
    <xf numFmtId="177" fontId="9" fillId="0" borderId="117" xfId="0" applyNumberFormat="1" applyFont="1" applyBorder="1" applyProtection="1">
      <alignment vertical="center"/>
      <protection locked="0"/>
    </xf>
    <xf numFmtId="177" fontId="9" fillId="0" borderId="118" xfId="0" applyNumberFormat="1" applyFont="1" applyBorder="1" applyProtection="1">
      <alignment vertical="center"/>
      <protection locked="0"/>
    </xf>
    <xf numFmtId="177" fontId="9" fillId="0" borderId="68" xfId="0" applyNumberFormat="1" applyFont="1" applyBorder="1" applyProtection="1">
      <alignment vertical="center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right" vertical="center"/>
      <protection locked="0"/>
    </xf>
    <xf numFmtId="0" fontId="6" fillId="0" borderId="0" xfId="0" applyNumberFormat="1" applyFont="1" applyProtection="1">
      <alignment vertical="center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10" fillId="0" borderId="15" xfId="0" applyNumberFormat="1" applyFont="1" applyBorder="1" applyAlignment="1" applyProtection="1">
      <alignment horizontal="center" wrapText="1"/>
      <protection locked="0"/>
    </xf>
    <xf numFmtId="0" fontId="10" fillId="0" borderId="17" xfId="0" applyNumberFormat="1" applyFont="1" applyBorder="1" applyAlignment="1" applyProtection="1">
      <alignment horizontal="center" vertical="center"/>
      <protection locked="0"/>
    </xf>
    <xf numFmtId="0" fontId="10" fillId="0" borderId="60" xfId="0" applyNumberFormat="1" applyFont="1" applyBorder="1" applyAlignment="1" applyProtection="1">
      <alignment horizontal="center" vertical="top" wrapText="1"/>
      <protection locked="0"/>
    </xf>
    <xf numFmtId="0" fontId="10" fillId="0" borderId="30" xfId="0" applyNumberFormat="1" applyFont="1" applyBorder="1" applyAlignment="1" applyProtection="1">
      <alignment horizontal="center" vertical="center" wrapText="1"/>
      <protection locked="0"/>
    </xf>
    <xf numFmtId="0" fontId="10" fillId="0" borderId="108" xfId="0" applyNumberFormat="1" applyFont="1" applyBorder="1" applyAlignment="1" applyProtection="1">
      <alignment horizontal="right" vertical="center" wrapText="1"/>
      <protection locked="0"/>
    </xf>
    <xf numFmtId="0" fontId="12" fillId="0" borderId="18" xfId="0" applyNumberFormat="1" applyFont="1" applyBorder="1" applyAlignment="1" applyProtection="1">
      <alignment horizontal="center" vertical="center" wrapText="1"/>
      <protection locked="0"/>
    </xf>
    <xf numFmtId="0" fontId="12" fillId="0" borderId="16" xfId="0" applyNumberFormat="1" applyFont="1" applyBorder="1" applyAlignment="1" applyProtection="1">
      <alignment horizontal="center" vertical="center" wrapText="1"/>
      <protection locked="0"/>
    </xf>
    <xf numFmtId="0" fontId="10" fillId="0" borderId="23" xfId="0" applyNumberFormat="1" applyFont="1" applyBorder="1" applyAlignment="1" applyProtection="1">
      <alignment horizontal="center" vertical="center" wrapText="1"/>
      <protection locked="0"/>
    </xf>
    <xf numFmtId="0" fontId="10" fillId="0" borderId="25" xfId="0" applyNumberFormat="1" applyFont="1" applyBorder="1" applyAlignment="1" applyProtection="1">
      <alignment horizontal="center" vertical="center" wrapText="1"/>
      <protection locked="0"/>
    </xf>
    <xf numFmtId="0" fontId="10" fillId="0" borderId="24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NumberFormat="1" applyFont="1" applyProtection="1">
      <alignment vertical="center"/>
      <protection locked="0"/>
    </xf>
    <xf numFmtId="0" fontId="9" fillId="0" borderId="76" xfId="0" applyNumberFormat="1" applyFont="1" applyBorder="1" applyAlignment="1" applyProtection="1">
      <alignment horizontal="center" vertical="center"/>
      <protection locked="0"/>
    </xf>
    <xf numFmtId="0" fontId="9" fillId="0" borderId="87" xfId="0" applyNumberFormat="1" applyFont="1" applyBorder="1" applyAlignment="1" applyProtection="1">
      <alignment horizontal="center"/>
      <protection locked="0"/>
    </xf>
    <xf numFmtId="0" fontId="9" fillId="0" borderId="39" xfId="0" applyNumberFormat="1" applyFont="1" applyBorder="1" applyProtection="1">
      <alignment vertical="center"/>
      <protection locked="0"/>
    </xf>
    <xf numFmtId="0" fontId="9" fillId="0" borderId="86" xfId="0" applyNumberFormat="1" applyFont="1" applyBorder="1" applyProtection="1">
      <alignment vertical="center"/>
      <protection locked="0"/>
    </xf>
    <xf numFmtId="0" fontId="9" fillId="0" borderId="76" xfId="0" applyNumberFormat="1" applyFont="1" applyBorder="1" applyAlignment="1" applyProtection="1">
      <alignment horizontal="center"/>
      <protection locked="0"/>
    </xf>
    <xf numFmtId="0" fontId="9" fillId="0" borderId="35" xfId="0" applyNumberFormat="1" applyFont="1" applyBorder="1" applyProtection="1">
      <alignment vertical="center"/>
      <protection locked="0"/>
    </xf>
    <xf numFmtId="0" fontId="9" fillId="0" borderId="42" xfId="0" applyNumberFormat="1" applyFont="1" applyBorder="1" applyProtection="1">
      <alignment vertical="center"/>
      <protection locked="0"/>
    </xf>
    <xf numFmtId="0" fontId="9" fillId="0" borderId="85" xfId="0" applyNumberFormat="1" applyFont="1" applyBorder="1" applyProtection="1">
      <alignment vertical="center"/>
      <protection locked="0"/>
    </xf>
    <xf numFmtId="0" fontId="9" fillId="0" borderId="88" xfId="0" applyNumberFormat="1" applyFont="1" applyBorder="1" applyAlignment="1" applyProtection="1">
      <alignment horizontal="center"/>
      <protection locked="0"/>
    </xf>
    <xf numFmtId="0" fontId="9" fillId="0" borderId="92" xfId="0" applyNumberFormat="1" applyFont="1" applyBorder="1" applyProtection="1">
      <alignment vertical="center"/>
      <protection locked="0"/>
    </xf>
    <xf numFmtId="0" fontId="9" fillId="0" borderId="104" xfId="0" applyNumberFormat="1" applyFont="1" applyBorder="1" applyProtection="1">
      <alignment vertical="center"/>
      <protection locked="0"/>
    </xf>
    <xf numFmtId="0" fontId="9" fillId="0" borderId="94" xfId="0" applyNumberFormat="1" applyFont="1" applyBorder="1" applyAlignment="1" applyProtection="1">
      <alignment horizontal="center"/>
      <protection locked="0"/>
    </xf>
    <xf numFmtId="0" fontId="9" fillId="0" borderId="103" xfId="0" applyNumberFormat="1" applyFont="1" applyBorder="1" applyProtection="1">
      <alignment vertical="center"/>
      <protection locked="0"/>
    </xf>
    <xf numFmtId="0" fontId="9" fillId="0" borderId="95" xfId="0" applyNumberFormat="1" applyFont="1" applyBorder="1" applyAlignment="1" applyProtection="1">
      <alignment horizontal="center"/>
      <protection locked="0"/>
    </xf>
    <xf numFmtId="0" fontId="9" fillId="0" borderId="109" xfId="0" applyNumberFormat="1" applyFont="1" applyBorder="1" applyProtection="1">
      <alignment vertical="center"/>
      <protection locked="0"/>
    </xf>
    <xf numFmtId="0" fontId="9" fillId="0" borderId="105" xfId="0" applyNumberFormat="1" applyFont="1" applyBorder="1" applyProtection="1">
      <alignment vertical="center"/>
      <protection locked="0"/>
    </xf>
    <xf numFmtId="0" fontId="9" fillId="0" borderId="26" xfId="0" applyNumberFormat="1" applyFont="1" applyBorder="1" applyProtection="1">
      <alignment vertical="center"/>
    </xf>
    <xf numFmtId="0" fontId="9" fillId="0" borderId="41" xfId="0" applyNumberFormat="1" applyFont="1" applyBorder="1" applyProtection="1">
      <alignment vertical="center"/>
    </xf>
    <xf numFmtId="0" fontId="9" fillId="0" borderId="40" xfId="0" applyNumberFormat="1" applyFont="1" applyBorder="1" applyProtection="1">
      <alignment vertical="center"/>
    </xf>
    <xf numFmtId="0" fontId="9" fillId="0" borderId="19" xfId="0" applyNumberFormat="1" applyFont="1" applyBorder="1" applyProtection="1">
      <alignment vertical="center"/>
    </xf>
    <xf numFmtId="0" fontId="9" fillId="0" borderId="43" xfId="0" applyNumberFormat="1" applyFont="1" applyBorder="1" applyProtection="1">
      <alignment vertical="center"/>
    </xf>
    <xf numFmtId="0" fontId="9" fillId="0" borderId="93" xfId="0" applyNumberFormat="1" applyFont="1" applyBorder="1" applyProtection="1">
      <alignment vertical="center"/>
    </xf>
    <xf numFmtId="0" fontId="9" fillId="0" borderId="77" xfId="0" applyNumberFormat="1" applyFont="1" applyBorder="1" applyProtection="1">
      <alignment vertical="center"/>
    </xf>
    <xf numFmtId="0" fontId="9" fillId="0" borderId="79" xfId="0" applyNumberFormat="1" applyFont="1" applyBorder="1" applyProtection="1">
      <alignment vertical="center"/>
    </xf>
    <xf numFmtId="0" fontId="0" fillId="0" borderId="120" xfId="0" applyNumberFormat="1" applyBorder="1" applyProtection="1">
      <alignment vertical="center"/>
    </xf>
    <xf numFmtId="0" fontId="9" fillId="0" borderId="96" xfId="0" applyNumberFormat="1" applyFont="1" applyBorder="1" applyProtection="1">
      <alignment vertical="center"/>
    </xf>
    <xf numFmtId="0" fontId="9" fillId="0" borderId="97" xfId="0" applyNumberFormat="1" applyFont="1" applyBorder="1" applyProtection="1">
      <alignment vertical="center"/>
    </xf>
    <xf numFmtId="0" fontId="9" fillId="0" borderId="107" xfId="0" applyNumberFormat="1" applyFont="1" applyBorder="1" applyProtection="1">
      <alignment vertical="center"/>
    </xf>
    <xf numFmtId="0" fontId="0" fillId="0" borderId="58" xfId="0" applyNumberFormat="1" applyBorder="1" applyProtection="1">
      <alignment vertical="center"/>
    </xf>
    <xf numFmtId="0" fontId="0" fillId="0" borderId="64" xfId="0" applyNumberFormat="1" applyBorder="1" applyProtection="1">
      <alignment vertical="center"/>
    </xf>
    <xf numFmtId="0" fontId="9" fillId="0" borderId="121" xfId="0" applyNumberFormat="1" applyFont="1" applyBorder="1" applyProtection="1">
      <alignment vertical="center"/>
    </xf>
    <xf numFmtId="177" fontId="0" fillId="0" borderId="122" xfId="0" applyNumberFormat="1" applyFont="1" applyBorder="1" applyProtection="1">
      <alignment vertical="center"/>
    </xf>
    <xf numFmtId="177" fontId="0" fillId="0" borderId="120" xfId="0" applyNumberFormat="1" applyBorder="1" applyProtection="1">
      <alignment vertical="center"/>
    </xf>
    <xf numFmtId="0" fontId="0" fillId="0" borderId="123" xfId="0" applyFont="1" applyBorder="1" applyProtection="1">
      <alignment vertical="center"/>
    </xf>
    <xf numFmtId="0" fontId="9" fillId="0" borderId="34" xfId="0" applyNumberFormat="1" applyFont="1" applyBorder="1" applyAlignment="1" applyProtection="1">
      <alignment horizontal="right"/>
      <protection locked="0"/>
    </xf>
    <xf numFmtId="0" fontId="9" fillId="0" borderId="31" xfId="0" applyNumberFormat="1" applyFont="1" applyBorder="1" applyAlignment="1" applyProtection="1">
      <alignment horizontal="right"/>
    </xf>
    <xf numFmtId="0" fontId="9" fillId="0" borderId="110" xfId="0" applyNumberFormat="1" applyFont="1" applyBorder="1" applyAlignment="1" applyProtection="1">
      <alignment horizontal="right"/>
    </xf>
    <xf numFmtId="0" fontId="9" fillId="0" borderId="26" xfId="0" applyNumberFormat="1" applyFont="1" applyBorder="1" applyAlignment="1" applyProtection="1">
      <alignment horizontal="right"/>
    </xf>
    <xf numFmtId="0" fontId="9" fillId="0" borderId="41" xfId="0" applyNumberFormat="1" applyFont="1" applyBorder="1" applyAlignment="1" applyProtection="1">
      <alignment horizontal="right"/>
    </xf>
    <xf numFmtId="0" fontId="9" fillId="0" borderId="117" xfId="0" applyNumberFormat="1" applyFont="1" applyBorder="1" applyProtection="1">
      <alignment vertical="center"/>
    </xf>
    <xf numFmtId="0" fontId="9" fillId="0" borderId="37" xfId="0" applyNumberFormat="1" applyFont="1" applyBorder="1" applyAlignment="1" applyProtection="1">
      <alignment horizontal="right"/>
    </xf>
    <xf numFmtId="0" fontId="9" fillId="0" borderId="116" xfId="0" applyNumberFormat="1" applyFont="1" applyBorder="1" applyProtection="1">
      <alignment vertical="center"/>
    </xf>
    <xf numFmtId="0" fontId="9" fillId="0" borderId="20" xfId="0" applyNumberFormat="1" applyFont="1" applyBorder="1" applyProtection="1">
      <alignment vertical="center"/>
    </xf>
    <xf numFmtId="0" fontId="9" fillId="0" borderId="37" xfId="0" applyNumberFormat="1" applyFont="1" applyBorder="1" applyProtection="1">
      <alignment vertical="center"/>
    </xf>
    <xf numFmtId="0" fontId="9" fillId="0" borderId="38" xfId="0" applyNumberFormat="1" applyFont="1" applyBorder="1" applyProtection="1">
      <alignment vertical="center"/>
    </xf>
    <xf numFmtId="0" fontId="9" fillId="0" borderId="6" xfId="0" applyNumberFormat="1" applyFont="1" applyBorder="1" applyProtection="1">
      <alignment vertical="center"/>
    </xf>
    <xf numFmtId="0" fontId="9" fillId="0" borderId="6" xfId="0" applyNumberFormat="1" applyFont="1" applyBorder="1" applyAlignment="1" applyProtection="1">
      <alignment horizontal="right"/>
    </xf>
    <xf numFmtId="0" fontId="9" fillId="0" borderId="36" xfId="0" applyNumberFormat="1" applyFont="1" applyBorder="1" applyProtection="1">
      <alignment vertical="center"/>
    </xf>
    <xf numFmtId="0" fontId="9" fillId="0" borderId="6" xfId="0" applyNumberFormat="1" applyFont="1" applyBorder="1" applyAlignment="1" applyProtection="1">
      <alignment horizontal="right" vertical="center"/>
    </xf>
    <xf numFmtId="0" fontId="9" fillId="0" borderId="47" xfId="0" applyNumberFormat="1" applyFont="1" applyBorder="1" applyProtection="1">
      <alignment vertical="center"/>
    </xf>
    <xf numFmtId="0" fontId="9" fillId="0" borderId="37" xfId="0" applyNumberFormat="1" applyFont="1" applyBorder="1" applyAlignment="1" applyProtection="1">
      <alignment horizontal="right" vertical="center"/>
    </xf>
    <xf numFmtId="0" fontId="9" fillId="0" borderId="90" xfId="0" applyNumberFormat="1" applyFont="1" applyBorder="1" applyProtection="1">
      <alignment vertical="center"/>
    </xf>
    <xf numFmtId="0" fontId="9" fillId="0" borderId="90" xfId="0" applyNumberFormat="1" applyFont="1" applyBorder="1" applyAlignment="1" applyProtection="1">
      <alignment horizontal="right" vertical="center"/>
    </xf>
    <xf numFmtId="0" fontId="9" fillId="0" borderId="78" xfId="0" applyNumberFormat="1" applyFont="1" applyBorder="1" applyProtection="1">
      <alignment vertical="center"/>
    </xf>
    <xf numFmtId="0" fontId="9" fillId="0" borderId="99" xfId="0" applyNumberFormat="1" applyFont="1" applyBorder="1" applyProtection="1">
      <alignment vertical="center"/>
    </xf>
    <xf numFmtId="0" fontId="6" fillId="0" borderId="58" xfId="0" applyNumberFormat="1" applyFont="1" applyBorder="1" applyProtection="1">
      <alignment vertical="center"/>
    </xf>
    <xf numFmtId="0" fontId="1" fillId="0" borderId="64" xfId="0" applyNumberFormat="1" applyFont="1" applyBorder="1" applyProtection="1">
      <alignment vertical="center"/>
    </xf>
    <xf numFmtId="0" fontId="0" fillId="0" borderId="0" xfId="0" applyProtection="1">
      <alignment vertical="center"/>
      <protection locked="0"/>
    </xf>
    <xf numFmtId="177" fontId="9" fillId="0" borderId="43" xfId="0" applyNumberFormat="1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7" fontId="0" fillId="0" borderId="123" xfId="0" applyNumberFormat="1" applyFont="1" applyBorder="1" applyProtection="1">
      <alignment vertical="center"/>
    </xf>
    <xf numFmtId="0" fontId="3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5" fillId="4" borderId="0" xfId="0" applyFont="1" applyFill="1">
      <alignment vertical="center"/>
    </xf>
    <xf numFmtId="179" fontId="3" fillId="3" borderId="1" xfId="0" applyNumberFormat="1" applyFont="1" applyFill="1" applyBorder="1">
      <alignment vertical="center"/>
    </xf>
    <xf numFmtId="181" fontId="3" fillId="4" borderId="0" xfId="0" applyNumberFormat="1" applyFont="1" applyFill="1">
      <alignment vertical="center"/>
    </xf>
    <xf numFmtId="0" fontId="9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>
      <alignment vertical="center"/>
    </xf>
    <xf numFmtId="0" fontId="9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10" fillId="0" borderId="48" xfId="0" applyFont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176" fontId="10" fillId="0" borderId="55" xfId="0" applyNumberFormat="1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2" fillId="3" borderId="49" xfId="0" applyFont="1" applyFill="1" applyBorder="1" applyAlignment="1">
      <alignment horizontal="center"/>
    </xf>
    <xf numFmtId="176" fontId="12" fillId="0" borderId="55" xfId="0" applyNumberFormat="1" applyFont="1" applyBorder="1" applyAlignment="1">
      <alignment horizontal="left"/>
    </xf>
    <xf numFmtId="0" fontId="12" fillId="0" borderId="51" xfId="0" applyFont="1" applyBorder="1" applyAlignment="1">
      <alignment horizontal="center"/>
    </xf>
    <xf numFmtId="176" fontId="12" fillId="0" borderId="55" xfId="0" applyNumberFormat="1" applyFont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178" fontId="13" fillId="3" borderId="3" xfId="0" applyNumberFormat="1" applyFont="1" applyFill="1" applyBorder="1">
      <alignment vertical="center"/>
    </xf>
    <xf numFmtId="0" fontId="8" fillId="0" borderId="5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8" fontId="13" fillId="3" borderId="1" xfId="0" applyNumberFormat="1" applyFont="1" applyFill="1" applyBorder="1">
      <alignment vertical="center"/>
    </xf>
    <xf numFmtId="176" fontId="13" fillId="0" borderId="14" xfId="0" applyNumberFormat="1" applyFont="1" applyBorder="1" applyAlignment="1"/>
    <xf numFmtId="0" fontId="9" fillId="0" borderId="63" xfId="0" applyFont="1" applyBorder="1" applyAlignment="1">
      <alignment horizontal="center" vertical="center"/>
    </xf>
    <xf numFmtId="178" fontId="13" fillId="3" borderId="58" xfId="0" applyNumberFormat="1" applyFont="1" applyFill="1" applyBorder="1">
      <alignment vertical="center"/>
    </xf>
    <xf numFmtId="0" fontId="13" fillId="0" borderId="5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8" fontId="13" fillId="3" borderId="9" xfId="0" applyNumberFormat="1" applyFont="1" applyFill="1" applyBorder="1">
      <alignment vertical="center"/>
    </xf>
    <xf numFmtId="0" fontId="13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3" fillId="0" borderId="29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4" xfId="0" applyFont="1" applyBorder="1" applyAlignment="1"/>
    <xf numFmtId="178" fontId="13" fillId="3" borderId="12" xfId="0" applyNumberFormat="1" applyFont="1" applyFill="1" applyBorder="1">
      <alignment vertical="center"/>
    </xf>
    <xf numFmtId="0" fontId="13" fillId="0" borderId="53" xfId="0" applyFont="1" applyBorder="1">
      <alignment vertical="center"/>
    </xf>
    <xf numFmtId="0" fontId="13" fillId="0" borderId="14" xfId="0" applyFont="1" applyBorder="1" applyAlignment="1">
      <alignment horizontal="center"/>
    </xf>
    <xf numFmtId="0" fontId="8" fillId="0" borderId="29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178" fontId="13" fillId="3" borderId="10" xfId="0" applyNumberFormat="1" applyFont="1" applyFill="1" applyBorder="1">
      <alignment vertical="center"/>
    </xf>
    <xf numFmtId="0" fontId="13" fillId="0" borderId="56" xfId="0" applyFont="1" applyBorder="1" applyAlignment="1">
      <alignment horizontal="center" vertical="center"/>
    </xf>
    <xf numFmtId="178" fontId="13" fillId="3" borderId="2" xfId="0" applyNumberFormat="1" applyFont="1" applyFill="1" applyBorder="1">
      <alignment vertical="center"/>
    </xf>
    <xf numFmtId="0" fontId="13" fillId="0" borderId="12" xfId="0" applyFont="1" applyBorder="1">
      <alignment vertical="center"/>
    </xf>
    <xf numFmtId="176" fontId="8" fillId="0" borderId="56" xfId="0" applyNumberFormat="1" applyFont="1" applyBorder="1" applyAlignment="1">
      <alignment horizontal="center"/>
    </xf>
    <xf numFmtId="178" fontId="13" fillId="3" borderId="13" xfId="0" applyNumberFormat="1" applyFont="1" applyFill="1" applyBorder="1">
      <alignment vertical="center"/>
    </xf>
    <xf numFmtId="0" fontId="13" fillId="0" borderId="10" xfId="0" applyFont="1" applyBorder="1">
      <alignment vertical="center"/>
    </xf>
    <xf numFmtId="0" fontId="9" fillId="0" borderId="27" xfId="0" applyFont="1" applyBorder="1" applyAlignment="1">
      <alignment horizontal="center" vertical="center"/>
    </xf>
    <xf numFmtId="182" fontId="13" fillId="3" borderId="47" xfId="0" applyNumberFormat="1" applyFont="1" applyFill="1" applyBorder="1" applyAlignment="1"/>
    <xf numFmtId="0" fontId="13" fillId="0" borderId="54" xfId="0" applyFont="1" applyBorder="1" applyAlignment="1">
      <alignment horizontal="center"/>
    </xf>
    <xf numFmtId="176" fontId="9" fillId="0" borderId="20" xfId="0" applyNumberFormat="1" applyFont="1" applyBorder="1" applyAlignment="1">
      <alignment horizontal="center" vertical="center"/>
    </xf>
    <xf numFmtId="178" fontId="13" fillId="3" borderId="6" xfId="0" applyNumberFormat="1" applyFont="1" applyFill="1" applyBorder="1" applyAlignment="1">
      <alignment horizontal="right" vertical="center"/>
    </xf>
    <xf numFmtId="0" fontId="8" fillId="4" borderId="0" xfId="0" applyFont="1" applyFill="1">
      <alignment vertical="center"/>
    </xf>
    <xf numFmtId="182" fontId="13" fillId="3" borderId="115" xfId="0" applyNumberFormat="1" applyFont="1" applyFill="1" applyBorder="1" applyAlignment="1"/>
    <xf numFmtId="0" fontId="13" fillId="0" borderId="53" xfId="0" applyFont="1" applyBorder="1" applyAlignment="1">
      <alignment horizontal="center"/>
    </xf>
    <xf numFmtId="176" fontId="9" fillId="0" borderId="114" xfId="0" applyNumberFormat="1" applyFont="1" applyBorder="1" applyAlignment="1">
      <alignment horizontal="center" vertical="center"/>
    </xf>
    <xf numFmtId="178" fontId="13" fillId="3" borderId="1" xfId="0" applyNumberFormat="1" applyFont="1" applyFill="1" applyBorder="1" applyAlignment="1">
      <alignment horizontal="right" vertical="center"/>
    </xf>
    <xf numFmtId="176" fontId="9" fillId="0" borderId="4" xfId="0" applyNumberFormat="1" applyFont="1" applyBorder="1" applyAlignment="1">
      <alignment horizontal="center" vertical="center"/>
    </xf>
    <xf numFmtId="182" fontId="13" fillId="3" borderId="114" xfId="0" applyNumberFormat="1" applyFont="1" applyFill="1" applyBorder="1" applyAlignment="1">
      <alignment horizontal="right" vertical="center"/>
    </xf>
    <xf numFmtId="0" fontId="9" fillId="0" borderId="114" xfId="0" applyFont="1" applyBorder="1" applyAlignment="1">
      <alignment horizontal="center" vertical="center"/>
    </xf>
    <xf numFmtId="182" fontId="13" fillId="3" borderId="2" xfId="0" applyNumberFormat="1" applyFont="1" applyFill="1" applyBorder="1" applyAlignment="1">
      <alignment horizontal="right" vertical="center"/>
    </xf>
    <xf numFmtId="0" fontId="9" fillId="0" borderId="124" xfId="0" applyFont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right" vertical="center"/>
    </xf>
    <xf numFmtId="0" fontId="26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178" fontId="27" fillId="0" borderId="0" xfId="0" applyNumberFormat="1" applyFont="1" applyBorder="1" applyAlignment="1">
      <alignment horizontal="center" vertical="center"/>
    </xf>
    <xf numFmtId="178" fontId="27" fillId="0" borderId="0" xfId="0" applyNumberFormat="1" applyFont="1" applyBorder="1" applyAlignment="1" applyProtection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0" borderId="0" xfId="0" applyNumberFormat="1" applyProtection="1">
      <alignment vertical="center"/>
      <protection locked="0"/>
    </xf>
    <xf numFmtId="0" fontId="0" fillId="0" borderId="0" xfId="0" applyNumberFormat="1" applyProtection="1">
      <alignment vertical="center"/>
    </xf>
    <xf numFmtId="0" fontId="14" fillId="4" borderId="70" xfId="0" applyFont="1" applyFill="1" applyBorder="1" applyAlignment="1">
      <alignment vertical="center" wrapText="1"/>
    </xf>
    <xf numFmtId="0" fontId="13" fillId="4" borderId="113" xfId="0" applyFont="1" applyFill="1" applyBorder="1">
      <alignment vertical="center"/>
    </xf>
    <xf numFmtId="179" fontId="5" fillId="4" borderId="0" xfId="0" applyNumberFormat="1" applyFont="1" applyFill="1">
      <alignment vertical="center"/>
    </xf>
    <xf numFmtId="179" fontId="3" fillId="4" borderId="0" xfId="0" applyNumberFormat="1" applyFont="1" applyFill="1">
      <alignment vertical="center"/>
    </xf>
    <xf numFmtId="0" fontId="9" fillId="0" borderId="126" xfId="0" applyNumberFormat="1" applyFont="1" applyBorder="1" applyProtection="1">
      <alignment vertical="center"/>
    </xf>
    <xf numFmtId="0" fontId="9" fillId="0" borderId="110" xfId="0" applyNumberFormat="1" applyFont="1" applyBorder="1" applyProtection="1">
      <alignment vertical="center"/>
    </xf>
    <xf numFmtId="0" fontId="9" fillId="0" borderId="127" xfId="0" applyNumberFormat="1" applyFont="1" applyBorder="1" applyProtection="1">
      <alignment vertical="center"/>
    </xf>
    <xf numFmtId="0" fontId="9" fillId="0" borderId="101" xfId="0" applyNumberFormat="1" applyFont="1" applyBorder="1" applyProtection="1">
      <alignment vertical="center"/>
    </xf>
    <xf numFmtId="0" fontId="0" fillId="0" borderId="0" xfId="0" applyNumberFormat="1" applyAlignment="1" applyProtection="1">
      <alignment horizontal="center" vertical="center"/>
    </xf>
    <xf numFmtId="0" fontId="0" fillId="0" borderId="0" xfId="0" applyNumberFormat="1" applyAlignment="1" applyProtection="1">
      <alignment horizontal="right" vertical="center"/>
    </xf>
    <xf numFmtId="0" fontId="6" fillId="0" borderId="0" xfId="0" applyNumberFormat="1" applyFont="1" applyProtection="1">
      <alignment vertical="center"/>
    </xf>
    <xf numFmtId="0" fontId="6" fillId="0" borderId="0" xfId="0" applyNumberFormat="1" applyFont="1" applyAlignment="1" applyProtection="1">
      <alignment horizontal="center" vertical="center"/>
    </xf>
    <xf numFmtId="0" fontId="10" fillId="0" borderId="15" xfId="0" applyNumberFormat="1" applyFont="1" applyBorder="1" applyAlignment="1" applyProtection="1">
      <alignment horizontal="center" wrapText="1"/>
    </xf>
    <xf numFmtId="0" fontId="10" fillId="0" borderId="17" xfId="0" applyNumberFormat="1" applyFont="1" applyBorder="1" applyAlignment="1" applyProtection="1">
      <alignment horizontal="center" vertical="center"/>
    </xf>
    <xf numFmtId="0" fontId="10" fillId="0" borderId="60" xfId="0" applyNumberFormat="1" applyFont="1" applyBorder="1" applyAlignment="1" applyProtection="1">
      <alignment horizontal="center" vertical="top" wrapText="1"/>
    </xf>
    <xf numFmtId="0" fontId="10" fillId="0" borderId="30" xfId="0" applyNumberFormat="1" applyFont="1" applyBorder="1" applyAlignment="1" applyProtection="1">
      <alignment horizontal="center" vertical="center" wrapText="1"/>
    </xf>
    <xf numFmtId="0" fontId="10" fillId="0" borderId="108" xfId="0" applyNumberFormat="1" applyFont="1" applyBorder="1" applyAlignment="1" applyProtection="1">
      <alignment horizontal="right" vertical="center" wrapText="1"/>
    </xf>
    <xf numFmtId="0" fontId="12" fillId="0" borderId="18" xfId="0" applyNumberFormat="1" applyFont="1" applyBorder="1" applyAlignment="1" applyProtection="1">
      <alignment horizontal="center" vertical="center" wrapText="1"/>
    </xf>
    <xf numFmtId="0" fontId="12" fillId="0" borderId="16" xfId="0" applyNumberFormat="1" applyFont="1" applyBorder="1" applyAlignment="1" applyProtection="1">
      <alignment horizontal="center" vertical="center" wrapText="1"/>
    </xf>
    <xf numFmtId="0" fontId="10" fillId="0" borderId="23" xfId="0" applyNumberFormat="1" applyFont="1" applyBorder="1" applyAlignment="1" applyProtection="1">
      <alignment horizontal="center" vertical="center" wrapText="1"/>
    </xf>
    <xf numFmtId="0" fontId="10" fillId="0" borderId="25" xfId="0" applyNumberFormat="1" applyFont="1" applyBorder="1" applyAlignment="1" applyProtection="1">
      <alignment horizontal="center" vertical="center" wrapText="1"/>
    </xf>
    <xf numFmtId="0" fontId="10" fillId="0" borderId="24" xfId="0" applyNumberFormat="1" applyFont="1" applyBorder="1" applyAlignment="1" applyProtection="1">
      <alignment horizontal="center" vertical="center" wrapText="1"/>
    </xf>
    <xf numFmtId="0" fontId="6" fillId="0" borderId="0" xfId="0" applyNumberFormat="1" applyFont="1" applyAlignment="1" applyProtection="1">
      <alignment horizontal="center" vertical="center" wrapText="1"/>
    </xf>
    <xf numFmtId="0" fontId="9" fillId="0" borderId="0" xfId="0" applyNumberFormat="1" applyFont="1" applyProtection="1">
      <alignment vertical="center"/>
    </xf>
    <xf numFmtId="0" fontId="9" fillId="0" borderId="76" xfId="0" applyNumberFormat="1" applyFont="1" applyBorder="1" applyAlignment="1" applyProtection="1">
      <alignment horizontal="center" vertical="center"/>
    </xf>
    <xf numFmtId="0" fontId="9" fillId="0" borderId="31" xfId="0" applyNumberFormat="1" applyFont="1" applyBorder="1" applyProtection="1">
      <alignment vertical="center"/>
    </xf>
    <xf numFmtId="0" fontId="9" fillId="0" borderId="32" xfId="0" applyNumberFormat="1" applyFont="1" applyBorder="1" applyProtection="1">
      <alignment vertical="center"/>
    </xf>
    <xf numFmtId="0" fontId="9" fillId="0" borderId="34" xfId="0" applyNumberFormat="1" applyFont="1" applyBorder="1" applyProtection="1">
      <alignment vertical="center"/>
    </xf>
    <xf numFmtId="0" fontId="9" fillId="0" borderId="87" xfId="0" applyNumberFormat="1" applyFont="1" applyBorder="1" applyAlignment="1" applyProtection="1">
      <alignment horizontal="center"/>
    </xf>
    <xf numFmtId="0" fontId="9" fillId="0" borderId="74" xfId="0" applyNumberFormat="1" applyFont="1" applyBorder="1" applyProtection="1">
      <alignment vertical="center"/>
    </xf>
    <xf numFmtId="0" fontId="9" fillId="0" borderId="39" xfId="0" applyNumberFormat="1" applyFont="1" applyBorder="1" applyProtection="1">
      <alignment vertical="center"/>
    </xf>
    <xf numFmtId="0" fontId="9" fillId="0" borderId="86" xfId="0" applyNumberFormat="1" applyFont="1" applyBorder="1" applyProtection="1">
      <alignment vertical="center"/>
    </xf>
    <xf numFmtId="0" fontId="9" fillId="0" borderId="76" xfId="0" applyNumberFormat="1" applyFont="1" applyBorder="1" applyAlignment="1" applyProtection="1">
      <alignment horizontal="center"/>
    </xf>
    <xf numFmtId="0" fontId="9" fillId="0" borderId="35" xfId="0" applyNumberFormat="1" applyFont="1" applyBorder="1" applyProtection="1">
      <alignment vertical="center"/>
    </xf>
    <xf numFmtId="0" fontId="9" fillId="0" borderId="74" xfId="0" applyNumberFormat="1" applyFont="1" applyBorder="1" applyAlignment="1" applyProtection="1">
      <alignment horizontal="right" vertical="center"/>
    </xf>
    <xf numFmtId="0" fontId="9" fillId="0" borderId="42" xfId="0" applyNumberFormat="1" applyFont="1" applyBorder="1" applyProtection="1">
      <alignment vertical="center"/>
    </xf>
    <xf numFmtId="0" fontId="9" fillId="0" borderId="85" xfId="0" applyNumberFormat="1" applyFont="1" applyBorder="1" applyProtection="1">
      <alignment vertical="center"/>
    </xf>
    <xf numFmtId="0" fontId="9" fillId="0" borderId="88" xfId="0" applyNumberFormat="1" applyFont="1" applyBorder="1" applyAlignment="1" applyProtection="1">
      <alignment horizontal="center"/>
    </xf>
    <xf numFmtId="0" fontId="9" fillId="0" borderId="89" xfId="0" applyNumberFormat="1" applyFont="1" applyBorder="1" applyProtection="1">
      <alignment vertical="center"/>
    </xf>
    <xf numFmtId="0" fontId="9" fillId="0" borderId="92" xfId="0" applyNumberFormat="1" applyFont="1" applyBorder="1" applyProtection="1">
      <alignment vertical="center"/>
    </xf>
    <xf numFmtId="0" fontId="9" fillId="0" borderId="104" xfId="0" applyNumberFormat="1" applyFont="1" applyBorder="1" applyProtection="1">
      <alignment vertical="center"/>
    </xf>
    <xf numFmtId="0" fontId="9" fillId="0" borderId="94" xfId="0" applyNumberFormat="1" applyFont="1" applyBorder="1" applyAlignment="1" applyProtection="1">
      <alignment horizontal="center"/>
    </xf>
    <xf numFmtId="0" fontId="9" fillId="0" borderId="103" xfId="0" applyNumberFormat="1" applyFont="1" applyBorder="1" applyProtection="1">
      <alignment vertical="center"/>
    </xf>
    <xf numFmtId="0" fontId="9" fillId="0" borderId="95" xfId="0" applyNumberFormat="1" applyFont="1" applyBorder="1" applyAlignment="1" applyProtection="1">
      <alignment horizontal="center"/>
    </xf>
    <xf numFmtId="0" fontId="9" fillId="0" borderId="109" xfId="0" applyNumberFormat="1" applyFont="1" applyBorder="1" applyProtection="1">
      <alignment vertical="center"/>
    </xf>
    <xf numFmtId="0" fontId="9" fillId="0" borderId="105" xfId="0" applyNumberFormat="1" applyFont="1" applyBorder="1" applyProtection="1">
      <alignment vertical="center"/>
    </xf>
    <xf numFmtId="177" fontId="9" fillId="0" borderId="126" xfId="0" applyNumberFormat="1" applyFont="1" applyBorder="1" applyProtection="1">
      <alignment vertical="center"/>
    </xf>
    <xf numFmtId="177" fontId="9" fillId="0" borderId="110" xfId="0" applyNumberFormat="1" applyFont="1" applyBorder="1" applyProtection="1">
      <alignment vertical="center"/>
    </xf>
    <xf numFmtId="177" fontId="9" fillId="0" borderId="127" xfId="0" applyNumberFormat="1" applyFont="1" applyBorder="1" applyProtection="1">
      <alignment vertical="center"/>
    </xf>
    <xf numFmtId="0" fontId="18" fillId="0" borderId="33" xfId="0" applyFont="1" applyBorder="1" applyAlignment="1"/>
    <xf numFmtId="0" fontId="18" fillId="0" borderId="0" xfId="0" applyFont="1" applyAlignment="1"/>
    <xf numFmtId="0" fontId="18" fillId="0" borderId="31" xfId="0" applyFont="1" applyBorder="1" applyAlignment="1"/>
    <xf numFmtId="0" fontId="9" fillId="0" borderId="0" xfId="0" applyFont="1" applyAlignment="1"/>
    <xf numFmtId="0" fontId="17" fillId="0" borderId="0" xfId="0" applyFont="1" applyAlignment="1"/>
    <xf numFmtId="0" fontId="16" fillId="0" borderId="0" xfId="0" applyFont="1" applyAlignment="1"/>
    <xf numFmtId="0" fontId="9" fillId="0" borderId="12" xfId="0" applyFont="1" applyBorder="1">
      <alignment vertical="center"/>
    </xf>
    <xf numFmtId="0" fontId="9" fillId="0" borderId="115" xfId="0" applyFont="1" applyBorder="1">
      <alignment vertical="center"/>
    </xf>
    <xf numFmtId="0" fontId="9" fillId="0" borderId="20" xfId="0" applyFont="1" applyBorder="1">
      <alignment vertical="center"/>
    </xf>
    <xf numFmtId="0" fontId="18" fillId="0" borderId="33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8" fillId="0" borderId="31" xfId="0" applyFont="1" applyBorder="1" applyAlignment="1">
      <alignment horizontal="left"/>
    </xf>
    <xf numFmtId="0" fontId="18" fillId="0" borderId="33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31" xfId="0" applyFont="1" applyBorder="1" applyAlignment="1">
      <alignment horizontal="left" wrapText="1"/>
    </xf>
    <xf numFmtId="180" fontId="18" fillId="0" borderId="33" xfId="0" applyNumberFormat="1" applyFont="1" applyBorder="1" applyAlignment="1">
      <alignment wrapText="1"/>
    </xf>
    <xf numFmtId="180" fontId="18" fillId="0" borderId="0" xfId="0" applyNumberFormat="1" applyFont="1" applyAlignment="1"/>
    <xf numFmtId="180" fontId="18" fillId="0" borderId="31" xfId="0" applyNumberFormat="1" applyFont="1" applyBorder="1" applyAlignment="1"/>
    <xf numFmtId="0" fontId="19" fillId="0" borderId="33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31" xfId="0" applyFont="1" applyBorder="1" applyAlignment="1">
      <alignment horizontal="left"/>
    </xf>
    <xf numFmtId="0" fontId="18" fillId="0" borderId="33" xfId="0" applyFont="1" applyBorder="1" applyAlignment="1">
      <alignment wrapText="1"/>
    </xf>
    <xf numFmtId="0" fontId="18" fillId="0" borderId="22" xfId="0" applyFont="1" applyBorder="1" applyAlignment="1">
      <alignment horizontal="left"/>
    </xf>
    <xf numFmtId="0" fontId="18" fillId="0" borderId="47" xfId="0" applyFont="1" applyBorder="1" applyAlignment="1">
      <alignment horizontal="left"/>
    </xf>
    <xf numFmtId="0" fontId="18" fillId="0" borderId="112" xfId="0" applyFont="1" applyBorder="1" applyAlignment="1">
      <alignment horizontal="left"/>
    </xf>
    <xf numFmtId="0" fontId="28" fillId="4" borderId="0" xfId="0" applyFont="1" applyFill="1" applyAlignment="1">
      <alignment horizontal="left" vertical="center"/>
    </xf>
    <xf numFmtId="0" fontId="28" fillId="4" borderId="125" xfId="0" applyFont="1" applyFill="1" applyBorder="1" applyAlignment="1">
      <alignment horizontal="left" vertical="center"/>
    </xf>
    <xf numFmtId="0" fontId="23" fillId="4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24" fillId="4" borderId="0" xfId="0" applyFont="1" applyFill="1" applyAlignment="1"/>
    <xf numFmtId="0" fontId="23" fillId="4" borderId="0" xfId="0" applyFont="1" applyFill="1" applyAlignment="1"/>
    <xf numFmtId="0" fontId="10" fillId="4" borderId="0" xfId="0" applyFont="1" applyFill="1" applyAlignment="1">
      <alignment horizontal="center" vertical="center" wrapText="1"/>
    </xf>
    <xf numFmtId="0" fontId="10" fillId="4" borderId="0" xfId="0" applyFont="1" applyFill="1">
      <alignment vertical="center"/>
    </xf>
    <xf numFmtId="0" fontId="10" fillId="4" borderId="7" xfId="0" applyFont="1" applyFill="1" applyBorder="1">
      <alignment vertical="center"/>
    </xf>
    <xf numFmtId="0" fontId="10" fillId="4" borderId="81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0" borderId="75" xfId="0" applyNumberFormat="1" applyFont="1" applyBorder="1" applyAlignment="1" applyProtection="1">
      <alignment horizontal="center"/>
    </xf>
    <xf numFmtId="0" fontId="9" fillId="0" borderId="69" xfId="0" applyNumberFormat="1" applyFont="1" applyBorder="1" applyAlignment="1" applyProtection="1">
      <alignment horizontal="center"/>
    </xf>
    <xf numFmtId="0" fontId="0" fillId="0" borderId="81" xfId="0" applyNumberFormat="1" applyBorder="1" applyAlignment="1" applyProtection="1"/>
    <xf numFmtId="0" fontId="0" fillId="0" borderId="7" xfId="0" applyNumberFormat="1" applyBorder="1" applyAlignment="1" applyProtection="1"/>
    <xf numFmtId="0" fontId="9" fillId="0" borderId="83" xfId="0" applyNumberFormat="1" applyFont="1" applyBorder="1" applyAlignment="1" applyProtection="1">
      <alignment horizontal="right"/>
    </xf>
    <xf numFmtId="0" fontId="9" fillId="0" borderId="84" xfId="0" applyNumberFormat="1" applyFont="1" applyBorder="1" applyAlignment="1" applyProtection="1">
      <alignment horizontal="right"/>
    </xf>
    <xf numFmtId="0" fontId="9" fillId="0" borderId="82" xfId="0" applyNumberFormat="1" applyFont="1" applyBorder="1" applyAlignment="1" applyProtection="1"/>
    <xf numFmtId="0" fontId="9" fillId="0" borderId="66" xfId="0" applyNumberFormat="1" applyFont="1" applyBorder="1" applyAlignment="1" applyProtection="1"/>
    <xf numFmtId="178" fontId="9" fillId="0" borderId="80" xfId="0" applyNumberFormat="1" applyFont="1" applyBorder="1" applyAlignment="1" applyProtection="1">
      <alignment horizontal="right"/>
    </xf>
    <xf numFmtId="178" fontId="0" fillId="0" borderId="102" xfId="0" applyNumberFormat="1" applyBorder="1" applyAlignment="1" applyProtection="1">
      <alignment horizontal="right"/>
    </xf>
    <xf numFmtId="0" fontId="9" fillId="0" borderId="4" xfId="0" applyNumberFormat="1" applyFont="1" applyBorder="1" applyAlignment="1" applyProtection="1">
      <alignment horizontal="center"/>
    </xf>
    <xf numFmtId="0" fontId="9" fillId="0" borderId="53" xfId="0" applyNumberFormat="1" applyFont="1" applyBorder="1" applyAlignment="1" applyProtection="1">
      <alignment horizontal="center"/>
    </xf>
    <xf numFmtId="0" fontId="9" fillId="0" borderId="54" xfId="0" applyNumberFormat="1" applyFont="1" applyBorder="1" applyAlignment="1" applyProtection="1">
      <alignment horizontal="center"/>
    </xf>
    <xf numFmtId="178" fontId="9" fillId="0" borderId="62" xfId="0" applyNumberFormat="1" applyFont="1" applyBorder="1" applyAlignment="1" applyProtection="1">
      <alignment horizontal="right"/>
    </xf>
    <xf numFmtId="178" fontId="9" fillId="0" borderId="61" xfId="0" applyNumberFormat="1" applyFont="1" applyBorder="1" applyAlignment="1" applyProtection="1">
      <alignment horizontal="right"/>
    </xf>
    <xf numFmtId="0" fontId="9" fillId="0" borderId="72" xfId="0" applyNumberFormat="1" applyFont="1" applyBorder="1" applyAlignment="1" applyProtection="1"/>
    <xf numFmtId="0" fontId="9" fillId="0" borderId="71" xfId="0" applyNumberFormat="1" applyFont="1" applyBorder="1" applyAlignment="1" applyProtection="1"/>
    <xf numFmtId="178" fontId="9" fillId="0" borderId="46" xfId="0" applyNumberFormat="1" applyFont="1" applyBorder="1" applyAlignment="1" applyProtection="1">
      <alignment horizontal="right"/>
    </xf>
    <xf numFmtId="178" fontId="0" fillId="0" borderId="45" xfId="0" applyNumberFormat="1" applyBorder="1" applyAlignment="1" applyProtection="1">
      <alignment horizontal="right"/>
    </xf>
    <xf numFmtId="0" fontId="9" fillId="0" borderId="19" xfId="0" applyNumberFormat="1" applyFont="1" applyBorder="1" applyAlignment="1" applyProtection="1">
      <alignment horizontal="center"/>
    </xf>
    <xf numFmtId="0" fontId="9" fillId="0" borderId="5" xfId="0" applyNumberFormat="1" applyFont="1" applyBorder="1" applyAlignment="1" applyProtection="1">
      <alignment horizontal="center"/>
    </xf>
    <xf numFmtId="0" fontId="9" fillId="0" borderId="65" xfId="0" applyNumberFormat="1" applyFont="1" applyBorder="1" applyAlignment="1" applyProtection="1">
      <alignment horizontal="center"/>
    </xf>
    <xf numFmtId="178" fontId="9" fillId="0" borderId="66" xfId="0" applyNumberFormat="1" applyFont="1" applyBorder="1" applyAlignment="1" applyProtection="1">
      <alignment horizontal="right"/>
    </xf>
    <xf numFmtId="0" fontId="9" fillId="0" borderId="73" xfId="0" applyNumberFormat="1" applyFont="1" applyBorder="1" applyAlignment="1" applyProtection="1"/>
    <xf numFmtId="178" fontId="0" fillId="0" borderId="67" xfId="0" applyNumberFormat="1" applyBorder="1" applyAlignment="1" applyProtection="1">
      <alignment horizontal="right"/>
    </xf>
    <xf numFmtId="178" fontId="0" fillId="0" borderId="46" xfId="0" applyNumberFormat="1" applyBorder="1" applyAlignment="1" applyProtection="1">
      <alignment horizontal="right"/>
    </xf>
    <xf numFmtId="0" fontId="0" fillId="0" borderId="4" xfId="0" applyNumberFormat="1" applyBorder="1" applyAlignment="1" applyProtection="1">
      <alignment horizontal="center"/>
    </xf>
    <xf numFmtId="0" fontId="11" fillId="0" borderId="0" xfId="0" applyNumberFormat="1" applyFont="1" applyProtection="1">
      <alignment vertical="center"/>
    </xf>
    <xf numFmtId="0" fontId="0" fillId="0" borderId="0" xfId="0" applyNumberFormat="1" applyProtection="1">
      <alignment vertical="center"/>
    </xf>
    <xf numFmtId="0" fontId="9" fillId="0" borderId="27" xfId="0" applyNumberFormat="1" applyFont="1" applyBorder="1" applyAlignment="1" applyProtection="1">
      <alignment horizontal="center"/>
    </xf>
    <xf numFmtId="0" fontId="0" fillId="0" borderId="5" xfId="0" applyNumberFormat="1" applyBorder="1" applyAlignment="1" applyProtection="1">
      <alignment horizontal="center"/>
    </xf>
    <xf numFmtId="0" fontId="9" fillId="0" borderId="28" xfId="0" applyNumberFormat="1" applyFont="1" applyBorder="1" applyAlignment="1" applyProtection="1">
      <alignment horizontal="center"/>
    </xf>
    <xf numFmtId="0" fontId="0" fillId="0" borderId="29" xfId="0" applyNumberFormat="1" applyBorder="1" applyAlignment="1" applyProtection="1">
      <alignment horizontal="center"/>
    </xf>
    <xf numFmtId="178" fontId="9" fillId="0" borderId="57" xfId="0" applyNumberFormat="1" applyFont="1" applyBorder="1" applyAlignment="1" applyProtection="1">
      <alignment horizontal="right"/>
    </xf>
    <xf numFmtId="0" fontId="9" fillId="0" borderId="70" xfId="0" applyNumberFormat="1" applyFont="1" applyBorder="1" applyAlignment="1" applyProtection="1"/>
    <xf numFmtId="178" fontId="9" fillId="0" borderId="44" xfId="0" applyNumberFormat="1" applyFont="1" applyBorder="1" applyAlignment="1" applyProtection="1">
      <alignment horizontal="right"/>
    </xf>
    <xf numFmtId="0" fontId="9" fillId="0" borderId="75" xfId="0" applyFont="1" applyBorder="1" applyAlignment="1" applyProtection="1">
      <alignment horizontal="center"/>
      <protection locked="0"/>
    </xf>
    <xf numFmtId="0" fontId="9" fillId="0" borderId="69" xfId="0" applyFont="1" applyBorder="1" applyAlignment="1" applyProtection="1">
      <alignment horizontal="center"/>
      <protection locked="0"/>
    </xf>
    <xf numFmtId="0" fontId="0" fillId="0" borderId="81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9" fillId="0" borderId="83" xfId="0" applyFont="1" applyBorder="1" applyAlignment="1" applyProtection="1">
      <alignment horizontal="center"/>
      <protection locked="0"/>
    </xf>
    <xf numFmtId="0" fontId="9" fillId="0" borderId="84" xfId="0" applyFont="1" applyBorder="1" applyAlignment="1" applyProtection="1">
      <alignment horizontal="center"/>
      <protection locked="0"/>
    </xf>
    <xf numFmtId="177" fontId="9" fillId="0" borderId="82" xfId="0" applyNumberFormat="1" applyFont="1" applyBorder="1" applyAlignment="1" applyProtection="1">
      <alignment horizontal="right"/>
    </xf>
    <xf numFmtId="177" fontId="9" fillId="0" borderId="66" xfId="0" applyNumberFormat="1" applyFont="1" applyBorder="1" applyAlignment="1" applyProtection="1">
      <alignment horizontal="right"/>
    </xf>
    <xf numFmtId="178" fontId="0" fillId="0" borderId="102" xfId="0" applyNumberFormat="1" applyFont="1" applyBorder="1" applyAlignment="1" applyProtection="1">
      <alignment horizontal="right"/>
    </xf>
    <xf numFmtId="0" fontId="9" fillId="0" borderId="4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9" fillId="0" borderId="53" xfId="0" applyFont="1" applyBorder="1" applyAlignment="1" applyProtection="1">
      <alignment horizontal="center"/>
    </xf>
    <xf numFmtId="0" fontId="9" fillId="0" borderId="54" xfId="0" applyFont="1" applyBorder="1" applyAlignment="1" applyProtection="1">
      <alignment horizontal="center"/>
    </xf>
    <xf numFmtId="177" fontId="9" fillId="0" borderId="72" xfId="0" applyNumberFormat="1" applyFont="1" applyBorder="1" applyAlignment="1" applyProtection="1">
      <alignment horizontal="right"/>
    </xf>
    <xf numFmtId="177" fontId="9" fillId="0" borderId="71" xfId="0" applyNumberFormat="1" applyFont="1" applyBorder="1" applyAlignment="1" applyProtection="1">
      <alignment horizontal="right"/>
    </xf>
    <xf numFmtId="178" fontId="0" fillId="0" borderId="45" xfId="0" applyNumberFormat="1" applyFont="1" applyBorder="1" applyAlignment="1" applyProtection="1">
      <alignment horizontal="right"/>
    </xf>
    <xf numFmtId="0" fontId="9" fillId="0" borderId="65" xfId="0" applyFont="1" applyBorder="1" applyAlignment="1" applyProtection="1">
      <alignment horizontal="center"/>
    </xf>
    <xf numFmtId="177" fontId="9" fillId="0" borderId="73" xfId="0" applyNumberFormat="1" applyFont="1" applyBorder="1" applyAlignment="1" applyProtection="1">
      <alignment horizontal="right"/>
    </xf>
    <xf numFmtId="178" fontId="0" fillId="0" borderId="67" xfId="0" applyNumberFormat="1" applyFont="1" applyBorder="1" applyAlignment="1" applyProtection="1">
      <alignment horizontal="right"/>
    </xf>
    <xf numFmtId="178" fontId="0" fillId="0" borderId="46" xfId="0" applyNumberFormat="1" applyFont="1" applyBorder="1" applyAlignment="1" applyProtection="1">
      <alignment horizontal="right"/>
    </xf>
    <xf numFmtId="0" fontId="1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9" fillId="0" borderId="27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9" fillId="0" borderId="28" xfId="0" applyFont="1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77" fontId="9" fillId="0" borderId="70" xfId="0" applyNumberFormat="1" applyFont="1" applyBorder="1" applyAlignment="1" applyProtection="1">
      <alignment horizontal="right"/>
    </xf>
    <xf numFmtId="179" fontId="9" fillId="0" borderId="80" xfId="0" applyNumberFormat="1" applyFont="1" applyBorder="1" applyAlignment="1" applyProtection="1">
      <alignment horizontal="right"/>
    </xf>
    <xf numFmtId="179" fontId="0" fillId="0" borderId="102" xfId="0" applyNumberFormat="1" applyBorder="1" applyAlignment="1" applyProtection="1">
      <alignment horizontal="right"/>
    </xf>
    <xf numFmtId="0" fontId="9" fillId="0" borderId="19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179" fontId="9" fillId="0" borderId="46" xfId="0" applyNumberFormat="1" applyFont="1" applyBorder="1" applyAlignment="1" applyProtection="1">
      <alignment horizontal="right"/>
    </xf>
    <xf numFmtId="179" fontId="0" fillId="0" borderId="45" xfId="0" applyNumberFormat="1" applyBorder="1" applyAlignment="1" applyProtection="1">
      <alignment horizontal="right"/>
    </xf>
    <xf numFmtId="0" fontId="9" fillId="0" borderId="111" xfId="0" applyFont="1" applyBorder="1" applyAlignment="1" applyProtection="1">
      <alignment horizontal="center"/>
    </xf>
    <xf numFmtId="179" fontId="0" fillId="0" borderId="67" xfId="0" applyNumberFormat="1" applyBorder="1" applyAlignment="1" applyProtection="1">
      <alignment horizontal="right"/>
    </xf>
    <xf numFmtId="179" fontId="0" fillId="0" borderId="46" xfId="0" applyNumberFormat="1" applyBorder="1" applyAlignment="1" applyProtection="1">
      <alignment horizontal="right"/>
    </xf>
    <xf numFmtId="0" fontId="9" fillId="0" borderId="53" xfId="0" applyFont="1" applyBorder="1" applyAlignment="1" applyProtection="1">
      <alignment horizontal="center" vertical="center"/>
    </xf>
    <xf numFmtId="0" fontId="9" fillId="0" borderId="54" xfId="0" applyFont="1" applyBorder="1" applyAlignment="1" applyProtection="1">
      <alignment horizontal="center" vertical="center"/>
    </xf>
    <xf numFmtId="177" fontId="9" fillId="0" borderId="62" xfId="0" applyNumberFormat="1" applyFont="1" applyBorder="1" applyAlignment="1" applyProtection="1">
      <alignment horizontal="right"/>
    </xf>
    <xf numFmtId="177" fontId="9" fillId="0" borderId="61" xfId="0" applyNumberFormat="1" applyFont="1" applyBorder="1" applyAlignment="1" applyProtection="1">
      <alignment horizontal="right"/>
    </xf>
    <xf numFmtId="179" fontId="9" fillId="0" borderId="44" xfId="0" applyNumberFormat="1" applyFont="1" applyBorder="1" applyAlignment="1" applyProtection="1">
      <alignment horizontal="right"/>
    </xf>
    <xf numFmtId="179" fontId="9" fillId="0" borderId="62" xfId="0" applyNumberFormat="1" applyFont="1" applyBorder="1" applyAlignment="1" applyProtection="1">
      <alignment horizontal="right"/>
    </xf>
    <xf numFmtId="179" fontId="9" fillId="0" borderId="66" xfId="0" applyNumberFormat="1" applyFont="1" applyBorder="1" applyAlignment="1" applyProtection="1">
      <alignment horizontal="right"/>
    </xf>
    <xf numFmtId="177" fontId="9" fillId="0" borderId="72" xfId="0" applyNumberFormat="1" applyFont="1" applyBorder="1" applyAlignment="1" applyProtection="1"/>
    <xf numFmtId="177" fontId="9" fillId="0" borderId="73" xfId="0" applyNumberFormat="1" applyFont="1" applyBorder="1" applyAlignment="1" applyProtection="1"/>
    <xf numFmtId="178" fontId="15" fillId="0" borderId="67" xfId="0" applyNumberFormat="1" applyFont="1" applyBorder="1" applyAlignment="1" applyProtection="1">
      <alignment horizontal="right"/>
    </xf>
    <xf numFmtId="0" fontId="9" fillId="0" borderId="83" xfId="0" applyFont="1" applyBorder="1" applyAlignment="1" applyProtection="1">
      <alignment horizontal="right"/>
      <protection locked="0"/>
    </xf>
    <xf numFmtId="0" fontId="9" fillId="0" borderId="84" xfId="0" applyFont="1" applyBorder="1" applyAlignment="1" applyProtection="1">
      <alignment horizontal="right"/>
      <protection locked="0"/>
    </xf>
    <xf numFmtId="177" fontId="9" fillId="0" borderId="82" xfId="0" applyNumberFormat="1" applyFont="1" applyBorder="1" applyAlignment="1" applyProtection="1"/>
    <xf numFmtId="177" fontId="9" fillId="0" borderId="66" xfId="0" applyNumberFormat="1" applyFont="1" applyBorder="1" applyAlignment="1" applyProtection="1"/>
    <xf numFmtId="178" fontId="15" fillId="0" borderId="102" xfId="0" applyNumberFormat="1" applyFont="1" applyBorder="1" applyAlignment="1" applyProtection="1">
      <alignment horizontal="right"/>
    </xf>
    <xf numFmtId="178" fontId="15" fillId="0" borderId="45" xfId="0" applyNumberFormat="1" applyFont="1" applyBorder="1" applyAlignment="1" applyProtection="1">
      <alignment horizontal="right"/>
    </xf>
    <xf numFmtId="179" fontId="9" fillId="0" borderId="61" xfId="0" applyNumberFormat="1" applyFont="1" applyBorder="1" applyAlignment="1" applyProtection="1">
      <alignment horizontal="right"/>
    </xf>
    <xf numFmtId="177" fontId="9" fillId="0" borderId="71" xfId="0" applyNumberFormat="1" applyFont="1" applyBorder="1" applyAlignment="1" applyProtection="1"/>
    <xf numFmtId="178" fontId="15" fillId="0" borderId="46" xfId="0" applyNumberFormat="1" applyFont="1" applyBorder="1" applyAlignment="1" applyProtection="1">
      <alignment horizontal="right"/>
    </xf>
    <xf numFmtId="179" fontId="9" fillId="0" borderId="57" xfId="0" applyNumberFormat="1" applyFont="1" applyBorder="1" applyAlignment="1" applyProtection="1">
      <alignment horizontal="right"/>
    </xf>
    <xf numFmtId="177" fontId="9" fillId="0" borderId="70" xfId="0" applyNumberFormat="1" applyFont="1" applyBorder="1" applyAlignment="1" applyProtection="1"/>
    <xf numFmtId="177" fontId="9" fillId="0" borderId="57" xfId="0" applyNumberFormat="1" applyFont="1" applyBorder="1" applyAlignment="1" applyProtection="1">
      <alignment horizontal="right"/>
    </xf>
    <xf numFmtId="178" fontId="9" fillId="0" borderId="45" xfId="0" applyNumberFormat="1" applyFont="1" applyBorder="1" applyAlignment="1" applyProtection="1">
      <alignment horizontal="right"/>
    </xf>
    <xf numFmtId="0" fontId="9" fillId="0" borderId="26" xfId="0" applyNumberFormat="1" applyFont="1" applyBorder="1" applyAlignment="1" applyProtection="1">
      <alignment horizontal="center"/>
    </xf>
    <xf numFmtId="0" fontId="9" fillId="0" borderId="75" xfId="0" applyNumberFormat="1" applyFont="1" applyBorder="1" applyAlignment="1" applyProtection="1">
      <alignment horizontal="center"/>
      <protection locked="0"/>
    </xf>
    <xf numFmtId="0" fontId="9" fillId="0" borderId="69" xfId="0" applyNumberFormat="1" applyFont="1" applyBorder="1" applyAlignment="1" applyProtection="1">
      <alignment horizontal="center"/>
      <protection locked="0"/>
    </xf>
    <xf numFmtId="0" fontId="0" fillId="0" borderId="81" xfId="0" applyNumberFormat="1" applyBorder="1" applyAlignment="1" applyProtection="1">
      <protection locked="0"/>
    </xf>
    <xf numFmtId="0" fontId="0" fillId="0" borderId="7" xfId="0" applyNumberFormat="1" applyBorder="1" applyAlignment="1" applyProtection="1">
      <protection locked="0"/>
    </xf>
    <xf numFmtId="0" fontId="9" fillId="0" borderId="83" xfId="0" applyNumberFormat="1" applyFont="1" applyBorder="1" applyAlignment="1" applyProtection="1">
      <alignment horizontal="right"/>
      <protection locked="0"/>
    </xf>
    <xf numFmtId="0" fontId="9" fillId="0" borderId="84" xfId="0" applyNumberFormat="1" applyFont="1" applyBorder="1" applyAlignment="1" applyProtection="1">
      <alignment horizontal="right"/>
      <protection locked="0"/>
    </xf>
    <xf numFmtId="0" fontId="0" fillId="0" borderId="26" xfId="0" applyNumberFormat="1" applyBorder="1" applyAlignment="1" applyProtection="1">
      <alignment horizontal="center"/>
    </xf>
    <xf numFmtId="0" fontId="22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29" fillId="4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FF"/>
      <color rgb="FFFFCCFF"/>
      <color rgb="FF06D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256442</xdr:colOff>
      <xdr:row>0</xdr:row>
      <xdr:rowOff>285749</xdr:rowOff>
    </xdr:from>
    <xdr:to>
      <xdr:col>13</xdr:col>
      <xdr:colOff>468923</xdr:colOff>
      <xdr:row>3</xdr:row>
      <xdr:rowOff>87922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3A27D1-1970-43F5-A82D-B56C2A5731BA}"/>
            </a:ext>
          </a:extLst>
        </xdr:cNvPr>
        <xdr:cNvSpPr txBox="1"/>
      </xdr:nvSpPr>
      <xdr:spPr>
        <a:xfrm>
          <a:off x="3466367" y="285749"/>
          <a:ext cx="3946281" cy="65942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比重は業界目安の値です。</a:t>
          </a:r>
          <a:endParaRPr kumimoji="1" lang="en-US" altLang="ja-JP" sz="1100"/>
        </a:p>
        <a:p>
          <a:pPr algn="ctr"/>
          <a:r>
            <a:rPr kumimoji="1" lang="ja-JP" altLang="en-US" sz="1100"/>
            <a:t>メーカーの実数値とは異なる場合があります。</a:t>
          </a:r>
        </a:p>
      </xdr:txBody>
    </xdr:sp>
    <xdr:clientData/>
  </xdr:twoCellAnchor>
  <xdr:twoCellAnchor>
    <xdr:from>
      <xdr:col>6</xdr:col>
      <xdr:colOff>256442</xdr:colOff>
      <xdr:row>0</xdr:row>
      <xdr:rowOff>285749</xdr:rowOff>
    </xdr:from>
    <xdr:to>
      <xdr:col>13</xdr:col>
      <xdr:colOff>468923</xdr:colOff>
      <xdr:row>3</xdr:row>
      <xdr:rowOff>87922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388D59F-D6AD-4CFA-8468-2FA974928B7F}"/>
            </a:ext>
          </a:extLst>
        </xdr:cNvPr>
        <xdr:cNvSpPr txBox="1"/>
      </xdr:nvSpPr>
      <xdr:spPr>
        <a:xfrm>
          <a:off x="3466367" y="285749"/>
          <a:ext cx="3946281" cy="65942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比重は業界目安の値です。</a:t>
          </a:r>
          <a:endParaRPr kumimoji="1" lang="en-US" altLang="ja-JP" sz="1100"/>
        </a:p>
        <a:p>
          <a:pPr algn="ctr"/>
          <a:r>
            <a:rPr kumimoji="1" lang="ja-JP" altLang="en-US" sz="1100"/>
            <a:t>メーカーの実数値とは異なる場合があります。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0E778-65E2-4DF0-8C72-9298A636A70F}">
  <dimension ref="B1:S63"/>
  <sheetViews>
    <sheetView tabSelected="1" workbookViewId="0">
      <selection activeCell="B1" sqref="B1:S1"/>
    </sheetView>
  </sheetViews>
  <sheetFormatPr defaultColWidth="8.69921875" defaultRowHeight="19.5" x14ac:dyDescent="0.45"/>
  <cols>
    <col min="1" max="1" width="3.69921875" style="6" customWidth="1"/>
    <col min="2" max="18" width="8.69921875" style="6"/>
    <col min="19" max="19" width="10.69921875" style="6" customWidth="1"/>
    <col min="20" max="16384" width="8.69921875" style="6"/>
  </cols>
  <sheetData>
    <row r="1" spans="2:19" x14ac:dyDescent="0.45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2:19" ht="22.5" x14ac:dyDescent="0.5">
      <c r="B2" s="317" t="s">
        <v>386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</row>
    <row r="3" spans="2:19" x14ac:dyDescent="0.45">
      <c r="B3" s="319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1"/>
    </row>
    <row r="4" spans="2:19" x14ac:dyDescent="0.15">
      <c r="B4" s="313" t="s">
        <v>387</v>
      </c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5"/>
    </row>
    <row r="5" spans="2:19" x14ac:dyDescent="0.15">
      <c r="B5" s="313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5"/>
    </row>
    <row r="6" spans="2:19" x14ac:dyDescent="0.15">
      <c r="B6" s="313" t="s">
        <v>388</v>
      </c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5"/>
    </row>
    <row r="7" spans="2:19" x14ac:dyDescent="0.15">
      <c r="B7" s="313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5"/>
    </row>
    <row r="8" spans="2:19" x14ac:dyDescent="0.15">
      <c r="B8" s="325" t="s">
        <v>389</v>
      </c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4"/>
    </row>
    <row r="9" spans="2:19" x14ac:dyDescent="0.15">
      <c r="B9" s="325" t="s">
        <v>390</v>
      </c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7"/>
    </row>
    <row r="10" spans="2:19" x14ac:dyDescent="0.15">
      <c r="B10" s="313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5"/>
    </row>
    <row r="11" spans="2:19" x14ac:dyDescent="0.15">
      <c r="B11" s="322" t="s">
        <v>391</v>
      </c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4"/>
    </row>
    <row r="12" spans="2:19" x14ac:dyDescent="0.15">
      <c r="B12" s="313"/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5"/>
    </row>
    <row r="13" spans="2:19" x14ac:dyDescent="0.15">
      <c r="B13" s="325" t="s">
        <v>392</v>
      </c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4"/>
    </row>
    <row r="14" spans="2:19" x14ac:dyDescent="0.15">
      <c r="B14" s="328" t="s">
        <v>393</v>
      </c>
      <c r="C14" s="329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30"/>
    </row>
    <row r="15" spans="2:19" x14ac:dyDescent="0.15">
      <c r="B15" s="322" t="s">
        <v>394</v>
      </c>
      <c r="C15" s="323"/>
      <c r="D15" s="323"/>
      <c r="E15" s="323"/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4"/>
    </row>
    <row r="16" spans="2:19" x14ac:dyDescent="0.15">
      <c r="B16" s="331" t="s">
        <v>421</v>
      </c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3"/>
    </row>
    <row r="17" spans="2:19" x14ac:dyDescent="0.15">
      <c r="B17" s="313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5"/>
    </row>
    <row r="18" spans="2:19" x14ac:dyDescent="0.15">
      <c r="B18" s="322" t="s">
        <v>413</v>
      </c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4"/>
    </row>
    <row r="19" spans="2:19" x14ac:dyDescent="0.15">
      <c r="B19" s="322" t="s">
        <v>414</v>
      </c>
      <c r="C19" s="323"/>
      <c r="D19" s="323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4"/>
    </row>
    <row r="20" spans="2:19" x14ac:dyDescent="0.15">
      <c r="B20" s="313"/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5"/>
    </row>
    <row r="21" spans="2:19" x14ac:dyDescent="0.15">
      <c r="B21" s="322" t="s">
        <v>415</v>
      </c>
      <c r="C21" s="323"/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323"/>
      <c r="O21" s="323"/>
      <c r="P21" s="323"/>
      <c r="Q21" s="323"/>
      <c r="R21" s="323"/>
      <c r="S21" s="324"/>
    </row>
    <row r="22" spans="2:19" x14ac:dyDescent="0.15">
      <c r="B22" s="313"/>
      <c r="C22" s="314"/>
      <c r="D22" s="314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5"/>
    </row>
    <row r="23" spans="2:19" x14ac:dyDescent="0.15">
      <c r="B23" s="322" t="s">
        <v>416</v>
      </c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4"/>
    </row>
    <row r="24" spans="2:19" x14ac:dyDescent="0.15">
      <c r="B24" s="313" t="s">
        <v>370</v>
      </c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5"/>
    </row>
    <row r="25" spans="2:19" x14ac:dyDescent="0.15">
      <c r="B25" s="313" t="s">
        <v>395</v>
      </c>
      <c r="C25" s="314"/>
      <c r="D25" s="314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5"/>
    </row>
    <row r="26" spans="2:19" x14ac:dyDescent="0.15">
      <c r="B26" s="313"/>
      <c r="C26" s="314"/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5"/>
    </row>
    <row r="27" spans="2:19" x14ac:dyDescent="0.15">
      <c r="B27" s="313" t="s">
        <v>396</v>
      </c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5"/>
    </row>
    <row r="28" spans="2:19" x14ac:dyDescent="0.15">
      <c r="B28" s="313"/>
      <c r="C28" s="314"/>
      <c r="D28" s="314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5"/>
    </row>
    <row r="29" spans="2:19" x14ac:dyDescent="0.15">
      <c r="B29" s="334" t="s">
        <v>397</v>
      </c>
      <c r="C29" s="314"/>
      <c r="D29" s="314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5"/>
    </row>
    <row r="30" spans="2:19" x14ac:dyDescent="0.15">
      <c r="B30" s="313" t="s">
        <v>398</v>
      </c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5"/>
    </row>
    <row r="31" spans="2:19" x14ac:dyDescent="0.15">
      <c r="B31" s="313"/>
      <c r="C31" s="314"/>
      <c r="D31" s="314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5"/>
    </row>
    <row r="32" spans="2:19" x14ac:dyDescent="0.15">
      <c r="B32" s="313" t="s">
        <v>399</v>
      </c>
      <c r="C32" s="314"/>
      <c r="D32" s="314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5"/>
    </row>
    <row r="33" spans="2:19" x14ac:dyDescent="0.15">
      <c r="B33" s="313"/>
      <c r="C33" s="314"/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5"/>
    </row>
    <row r="34" spans="2:19" x14ac:dyDescent="0.15">
      <c r="B34" s="313" t="s">
        <v>422</v>
      </c>
      <c r="C34" s="314"/>
      <c r="D34" s="314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5"/>
    </row>
    <row r="35" spans="2:19" x14ac:dyDescent="0.15">
      <c r="B35" s="322" t="s">
        <v>417</v>
      </c>
      <c r="C35" s="323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4"/>
    </row>
    <row r="36" spans="2:19" x14ac:dyDescent="0.15">
      <c r="B36" s="335"/>
      <c r="C36" s="336"/>
      <c r="D36" s="336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7"/>
    </row>
    <row r="37" spans="2:19" x14ac:dyDescent="0.45">
      <c r="B37" s="316"/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M37" s="316"/>
      <c r="N37" s="316"/>
      <c r="O37" s="316"/>
      <c r="P37" s="316"/>
      <c r="Q37" s="316"/>
      <c r="R37" s="316"/>
      <c r="S37" s="316"/>
    </row>
    <row r="38" spans="2:19" x14ac:dyDescent="0.45"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  <c r="M38" s="316"/>
      <c r="N38" s="316"/>
      <c r="O38" s="316"/>
      <c r="P38" s="316"/>
      <c r="Q38" s="316"/>
      <c r="R38" s="316"/>
      <c r="S38" s="316"/>
    </row>
    <row r="39" spans="2:19" x14ac:dyDescent="0.45">
      <c r="B39" s="316"/>
      <c r="C39" s="316"/>
      <c r="D39" s="316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316"/>
      <c r="Q39" s="316"/>
      <c r="R39" s="316"/>
      <c r="S39" s="316"/>
    </row>
    <row r="40" spans="2:19" x14ac:dyDescent="0.45">
      <c r="B40" s="316"/>
      <c r="C40" s="316"/>
      <c r="D40" s="316"/>
      <c r="E40" s="316"/>
      <c r="F40" s="316"/>
      <c r="G40" s="316"/>
      <c r="H40" s="316"/>
      <c r="I40" s="316"/>
      <c r="J40" s="316"/>
      <c r="K40" s="316"/>
      <c r="L40" s="316"/>
      <c r="M40" s="316"/>
      <c r="N40" s="316"/>
      <c r="O40" s="316"/>
      <c r="P40" s="316"/>
      <c r="Q40" s="316"/>
      <c r="R40" s="316"/>
      <c r="S40" s="316"/>
    </row>
    <row r="41" spans="2:19" x14ac:dyDescent="0.45">
      <c r="B41" s="316"/>
      <c r="C41" s="316"/>
      <c r="D41" s="316"/>
      <c r="E41" s="316"/>
      <c r="F41" s="316"/>
      <c r="G41" s="316"/>
      <c r="H41" s="316"/>
      <c r="I41" s="316"/>
      <c r="J41" s="316"/>
      <c r="K41" s="316"/>
      <c r="L41" s="316"/>
      <c r="M41" s="316"/>
      <c r="N41" s="316"/>
      <c r="O41" s="316"/>
      <c r="P41" s="316"/>
      <c r="Q41" s="316"/>
      <c r="R41" s="316"/>
      <c r="S41" s="316"/>
    </row>
    <row r="42" spans="2:19" x14ac:dyDescent="0.45">
      <c r="B42" s="316"/>
      <c r="C42" s="316"/>
      <c r="D42" s="316"/>
      <c r="E42" s="316"/>
      <c r="F42" s="316"/>
      <c r="G42" s="316"/>
      <c r="H42" s="316"/>
      <c r="I42" s="316"/>
      <c r="J42" s="316"/>
      <c r="K42" s="316"/>
      <c r="L42" s="316"/>
      <c r="M42" s="316"/>
      <c r="N42" s="316"/>
      <c r="O42" s="316"/>
      <c r="P42" s="316"/>
      <c r="Q42" s="316"/>
      <c r="R42" s="316"/>
      <c r="S42" s="316"/>
    </row>
    <row r="43" spans="2:19" x14ac:dyDescent="0.45">
      <c r="B43" s="316"/>
      <c r="C43" s="316"/>
      <c r="D43" s="316"/>
      <c r="E43" s="316"/>
      <c r="F43" s="316"/>
      <c r="G43" s="316"/>
      <c r="H43" s="316"/>
      <c r="I43" s="316"/>
      <c r="J43" s="316"/>
      <c r="K43" s="316"/>
      <c r="L43" s="316"/>
      <c r="M43" s="316"/>
      <c r="N43" s="316"/>
      <c r="O43" s="316"/>
      <c r="P43" s="316"/>
      <c r="Q43" s="316"/>
      <c r="R43" s="316"/>
      <c r="S43" s="316"/>
    </row>
    <row r="44" spans="2:19" x14ac:dyDescent="0.45">
      <c r="B44" s="316"/>
      <c r="C44" s="316"/>
      <c r="D44" s="316"/>
      <c r="E44" s="316"/>
      <c r="F44" s="316"/>
      <c r="G44" s="316"/>
      <c r="H44" s="316"/>
      <c r="I44" s="316"/>
      <c r="J44" s="316"/>
      <c r="K44" s="316"/>
      <c r="L44" s="316"/>
      <c r="M44" s="316"/>
      <c r="N44" s="316"/>
      <c r="O44" s="316"/>
      <c r="P44" s="316"/>
      <c r="Q44" s="316"/>
      <c r="R44" s="316"/>
      <c r="S44" s="316"/>
    </row>
    <row r="45" spans="2:19" x14ac:dyDescent="0.45">
      <c r="B45" s="316"/>
      <c r="C45" s="316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316"/>
      <c r="P45" s="316"/>
      <c r="Q45" s="316"/>
      <c r="R45" s="316"/>
      <c r="S45" s="316"/>
    </row>
    <row r="46" spans="2:19" x14ac:dyDescent="0.45">
      <c r="B46" s="316"/>
      <c r="C46" s="316"/>
      <c r="D46" s="316"/>
      <c r="E46" s="316"/>
      <c r="F46" s="316"/>
      <c r="G46" s="316"/>
      <c r="H46" s="316"/>
      <c r="I46" s="316"/>
      <c r="J46" s="316"/>
      <c r="K46" s="316"/>
      <c r="L46" s="316"/>
      <c r="M46" s="316"/>
      <c r="N46" s="316"/>
      <c r="O46" s="316"/>
      <c r="P46" s="316"/>
      <c r="Q46" s="316"/>
      <c r="R46" s="316"/>
      <c r="S46" s="316"/>
    </row>
    <row r="47" spans="2:19" x14ac:dyDescent="0.45">
      <c r="B47" s="316"/>
      <c r="C47" s="316"/>
      <c r="D47" s="316"/>
      <c r="E47" s="316"/>
      <c r="F47" s="316"/>
      <c r="G47" s="316"/>
      <c r="H47" s="316"/>
      <c r="I47" s="316"/>
      <c r="J47" s="316"/>
      <c r="K47" s="316"/>
      <c r="L47" s="316"/>
      <c r="M47" s="316"/>
      <c r="N47" s="316"/>
      <c r="O47" s="316"/>
      <c r="P47" s="316"/>
      <c r="Q47" s="316"/>
      <c r="R47" s="316"/>
      <c r="S47" s="316"/>
    </row>
    <row r="48" spans="2:19" x14ac:dyDescent="0.45">
      <c r="B48" s="316"/>
      <c r="C48" s="316"/>
      <c r="D48" s="316"/>
      <c r="E48" s="316"/>
      <c r="F48" s="316"/>
      <c r="G48" s="316"/>
      <c r="H48" s="316"/>
      <c r="I48" s="316"/>
      <c r="J48" s="316"/>
      <c r="K48" s="316"/>
      <c r="L48" s="316"/>
      <c r="M48" s="316"/>
      <c r="N48" s="316"/>
      <c r="O48" s="316"/>
      <c r="P48" s="316"/>
      <c r="Q48" s="316"/>
      <c r="R48" s="316"/>
      <c r="S48" s="316"/>
    </row>
    <row r="49" spans="2:19" x14ac:dyDescent="0.45">
      <c r="B49" s="316"/>
      <c r="C49" s="316"/>
      <c r="D49" s="316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6"/>
    </row>
    <row r="50" spans="2:19" x14ac:dyDescent="0.45"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</row>
    <row r="51" spans="2:19" x14ac:dyDescent="0.45">
      <c r="B51" s="316"/>
      <c r="C51" s="316"/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</row>
    <row r="52" spans="2:19" x14ac:dyDescent="0.45">
      <c r="B52" s="316"/>
      <c r="C52" s="316"/>
      <c r="D52" s="316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316"/>
    </row>
    <row r="53" spans="2:19" x14ac:dyDescent="0.45">
      <c r="B53" s="316"/>
      <c r="C53" s="316"/>
      <c r="D53" s="316"/>
      <c r="E53" s="316"/>
      <c r="F53" s="316"/>
      <c r="G53" s="316"/>
      <c r="H53" s="316"/>
      <c r="I53" s="316"/>
      <c r="J53" s="316"/>
      <c r="K53" s="316"/>
      <c r="L53" s="316"/>
      <c r="M53" s="316"/>
      <c r="N53" s="316"/>
      <c r="O53" s="316"/>
      <c r="P53" s="316"/>
      <c r="Q53" s="316"/>
      <c r="R53" s="316"/>
      <c r="S53" s="316"/>
    </row>
    <row r="54" spans="2:19" x14ac:dyDescent="0.45">
      <c r="B54" s="316"/>
      <c r="C54" s="316"/>
      <c r="D54" s="316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316"/>
      <c r="Q54" s="316"/>
      <c r="R54" s="316"/>
      <c r="S54" s="316"/>
    </row>
    <row r="55" spans="2:19" x14ac:dyDescent="0.45">
      <c r="B55" s="316"/>
      <c r="C55" s="316"/>
      <c r="D55" s="316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316"/>
    </row>
    <row r="56" spans="2:19" x14ac:dyDescent="0.45">
      <c r="B56" s="316"/>
      <c r="C56" s="316"/>
      <c r="D56" s="316"/>
      <c r="E56" s="316"/>
      <c r="F56" s="316"/>
      <c r="G56" s="316"/>
      <c r="H56" s="316"/>
      <c r="I56" s="316"/>
      <c r="J56" s="316"/>
      <c r="K56" s="316"/>
      <c r="L56" s="316"/>
      <c r="M56" s="316"/>
      <c r="N56" s="316"/>
      <c r="O56" s="316"/>
      <c r="P56" s="316"/>
      <c r="Q56" s="316"/>
      <c r="R56" s="316"/>
      <c r="S56" s="316"/>
    </row>
    <row r="57" spans="2:19" x14ac:dyDescent="0.45">
      <c r="B57" s="316"/>
      <c r="C57" s="316"/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</row>
    <row r="58" spans="2:19" x14ac:dyDescent="0.45">
      <c r="B58" s="316"/>
      <c r="C58" s="316"/>
      <c r="D58" s="316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316"/>
      <c r="P58" s="316"/>
      <c r="Q58" s="316"/>
      <c r="R58" s="316"/>
      <c r="S58" s="316"/>
    </row>
    <row r="59" spans="2:19" x14ac:dyDescent="0.45">
      <c r="B59" s="316"/>
      <c r="C59" s="316"/>
      <c r="D59" s="316"/>
      <c r="E59" s="316"/>
      <c r="F59" s="316"/>
      <c r="G59" s="316"/>
      <c r="H59" s="316"/>
      <c r="I59" s="316"/>
      <c r="J59" s="316"/>
      <c r="K59" s="316"/>
      <c r="L59" s="316"/>
      <c r="M59" s="316"/>
      <c r="N59" s="316"/>
      <c r="O59" s="316"/>
      <c r="P59" s="316"/>
      <c r="Q59" s="316"/>
      <c r="R59" s="316"/>
      <c r="S59" s="316"/>
    </row>
    <row r="60" spans="2:19" x14ac:dyDescent="0.45">
      <c r="B60" s="316"/>
      <c r="C60" s="316"/>
      <c r="D60" s="316"/>
      <c r="E60" s="316"/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</row>
    <row r="61" spans="2:19" x14ac:dyDescent="0.45">
      <c r="B61" s="316"/>
      <c r="C61" s="316"/>
      <c r="D61" s="316"/>
      <c r="E61" s="316"/>
      <c r="F61" s="316"/>
      <c r="G61" s="316"/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</row>
    <row r="62" spans="2:19" x14ac:dyDescent="0.45">
      <c r="B62" s="316"/>
      <c r="C62" s="316"/>
      <c r="D62" s="316"/>
      <c r="E62" s="316"/>
      <c r="F62" s="316"/>
      <c r="G62" s="316"/>
      <c r="H62" s="316"/>
      <c r="I62" s="316"/>
      <c r="J62" s="316"/>
      <c r="K62" s="316"/>
      <c r="L62" s="316"/>
      <c r="M62" s="316"/>
      <c r="N62" s="316"/>
      <c r="O62" s="316"/>
      <c r="P62" s="316"/>
      <c r="Q62" s="316"/>
      <c r="R62" s="316"/>
      <c r="S62" s="316"/>
    </row>
    <row r="63" spans="2:19" x14ac:dyDescent="0.45">
      <c r="B63" s="316"/>
      <c r="C63" s="316"/>
      <c r="D63" s="316"/>
      <c r="E63" s="316"/>
      <c r="F63" s="316"/>
      <c r="G63" s="316"/>
      <c r="H63" s="316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</row>
  </sheetData>
  <sheetProtection sheet="1" objects="1" scenarios="1"/>
  <mergeCells count="63">
    <mergeCell ref="B61:S61"/>
    <mergeCell ref="B62:S62"/>
    <mergeCell ref="B63:S63"/>
    <mergeCell ref="B55:S55"/>
    <mergeCell ref="B56:S56"/>
    <mergeCell ref="B57:S57"/>
    <mergeCell ref="B58:S58"/>
    <mergeCell ref="B59:S59"/>
    <mergeCell ref="B60:S60"/>
    <mergeCell ref="B54:S54"/>
    <mergeCell ref="B43:S43"/>
    <mergeCell ref="B44:S44"/>
    <mergeCell ref="B45:S45"/>
    <mergeCell ref="B46:S46"/>
    <mergeCell ref="B47:S47"/>
    <mergeCell ref="B48:S48"/>
    <mergeCell ref="B49:S49"/>
    <mergeCell ref="B50:S50"/>
    <mergeCell ref="B51:S51"/>
    <mergeCell ref="B52:S52"/>
    <mergeCell ref="B53:S53"/>
    <mergeCell ref="B42:S42"/>
    <mergeCell ref="B31:S31"/>
    <mergeCell ref="B32:S32"/>
    <mergeCell ref="B33:S33"/>
    <mergeCell ref="B34:S34"/>
    <mergeCell ref="B35:S35"/>
    <mergeCell ref="B36:S36"/>
    <mergeCell ref="B37:S37"/>
    <mergeCell ref="B38:S38"/>
    <mergeCell ref="B39:S39"/>
    <mergeCell ref="B40:S40"/>
    <mergeCell ref="B41:S41"/>
    <mergeCell ref="B30:S30"/>
    <mergeCell ref="B19:S19"/>
    <mergeCell ref="B20:S20"/>
    <mergeCell ref="B21:S21"/>
    <mergeCell ref="B22:S22"/>
    <mergeCell ref="B23:S23"/>
    <mergeCell ref="B24:S24"/>
    <mergeCell ref="B25:S25"/>
    <mergeCell ref="B26:S26"/>
    <mergeCell ref="B27:S27"/>
    <mergeCell ref="B28:S28"/>
    <mergeCell ref="B29:S29"/>
    <mergeCell ref="B18:S18"/>
    <mergeCell ref="B7:S7"/>
    <mergeCell ref="B8:S8"/>
    <mergeCell ref="B9:S9"/>
    <mergeCell ref="B10:S10"/>
    <mergeCell ref="B11:S11"/>
    <mergeCell ref="B12:S12"/>
    <mergeCell ref="B13:S13"/>
    <mergeCell ref="B14:S14"/>
    <mergeCell ref="B15:S15"/>
    <mergeCell ref="B16:S16"/>
    <mergeCell ref="B17:S17"/>
    <mergeCell ref="B6:S6"/>
    <mergeCell ref="B1:S1"/>
    <mergeCell ref="B2:S2"/>
    <mergeCell ref="B3:S3"/>
    <mergeCell ref="B4:S4"/>
    <mergeCell ref="B5:S5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2A381-9367-4059-91D5-42BC11A6B9B2}">
  <sheetPr transitionEvaluation="1"/>
  <dimension ref="B2:BU163"/>
  <sheetViews>
    <sheetView zoomScale="96" zoomScaleNormal="96" workbookViewId="0">
      <selection activeCell="B5" sqref="B5:B6"/>
    </sheetView>
  </sheetViews>
  <sheetFormatPr defaultColWidth="8.69921875" defaultRowHeight="19.5" x14ac:dyDescent="0.45"/>
  <cols>
    <col min="1" max="1" width="1.3984375" style="186" customWidth="1"/>
    <col min="2" max="2" width="7.69921875" style="186" customWidth="1"/>
    <col min="3" max="3" width="26.59765625" style="186" customWidth="1"/>
    <col min="4" max="4" width="8.69921875" style="57" customWidth="1"/>
    <col min="5" max="5" width="10.59765625" style="44" customWidth="1"/>
    <col min="6" max="6" width="5.69921875" style="186" customWidth="1"/>
    <col min="7" max="36" width="7.59765625" style="186" customWidth="1"/>
    <col min="37" max="38" width="9.19921875" style="186" customWidth="1"/>
    <col min="39" max="39" width="9.19921875" style="44" customWidth="1"/>
    <col min="40" max="40" width="11.796875" style="186" customWidth="1"/>
    <col min="41" max="67" width="5.69921875" style="186" customWidth="1"/>
    <col min="68" max="68" width="5.69921875" style="11" customWidth="1"/>
    <col min="69" max="69" width="10.796875" style="186" customWidth="1"/>
    <col min="70" max="70" width="27.3984375" style="186" customWidth="1"/>
    <col min="71" max="71" width="5.69921875" style="186" customWidth="1"/>
    <col min="72" max="72" width="10.796875" style="186" customWidth="1"/>
    <col min="73" max="73" width="24.296875" style="186" customWidth="1"/>
    <col min="74" max="74" width="5.69921875" style="186" customWidth="1"/>
    <col min="75" max="79" width="5.296875" style="186" customWidth="1"/>
    <col min="80" max="16384" width="8.69921875" style="186"/>
  </cols>
  <sheetData>
    <row r="2" spans="2:73" ht="28.5" x14ac:dyDescent="0.45">
      <c r="C2" s="405" t="str">
        <f>'3月'!$C$2</f>
        <v>第　　　期 2022年11月 ～ 2023年 10月</v>
      </c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2:73" ht="20.25" thickBot="1" x14ac:dyDescent="0.5">
      <c r="E3" s="13"/>
      <c r="F3" s="9"/>
      <c r="G3" s="9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13"/>
    </row>
    <row r="4" spans="2:73" ht="39" customHeight="1" thickBot="1" x14ac:dyDescent="0.5">
      <c r="B4" s="14" t="s">
        <v>38</v>
      </c>
      <c r="C4" s="15" t="s">
        <v>36</v>
      </c>
      <c r="D4" s="16" t="s">
        <v>142</v>
      </c>
      <c r="E4" s="17" t="s">
        <v>374</v>
      </c>
      <c r="F4" s="18" t="s">
        <v>161</v>
      </c>
      <c r="G4" s="58">
        <v>1</v>
      </c>
      <c r="H4" s="59">
        <v>2</v>
      </c>
      <c r="I4" s="59">
        <v>3</v>
      </c>
      <c r="J4" s="59">
        <v>4</v>
      </c>
      <c r="K4" s="59">
        <v>5</v>
      </c>
      <c r="L4" s="59">
        <v>6</v>
      </c>
      <c r="M4" s="59">
        <v>7</v>
      </c>
      <c r="N4" s="59">
        <v>8</v>
      </c>
      <c r="O4" s="59">
        <v>9</v>
      </c>
      <c r="P4" s="59">
        <v>10</v>
      </c>
      <c r="Q4" s="59">
        <v>11</v>
      </c>
      <c r="R4" s="59">
        <v>12</v>
      </c>
      <c r="S4" s="59">
        <v>13</v>
      </c>
      <c r="T4" s="59">
        <v>14</v>
      </c>
      <c r="U4" s="59">
        <v>15</v>
      </c>
      <c r="V4" s="59">
        <v>16</v>
      </c>
      <c r="W4" s="59">
        <v>17</v>
      </c>
      <c r="X4" s="59">
        <v>18</v>
      </c>
      <c r="Y4" s="59">
        <v>19</v>
      </c>
      <c r="Z4" s="59">
        <v>20</v>
      </c>
      <c r="AA4" s="59">
        <v>21</v>
      </c>
      <c r="AB4" s="59">
        <v>22</v>
      </c>
      <c r="AC4" s="59">
        <v>23</v>
      </c>
      <c r="AD4" s="59">
        <v>24</v>
      </c>
      <c r="AE4" s="59">
        <v>25</v>
      </c>
      <c r="AF4" s="59">
        <v>26</v>
      </c>
      <c r="AG4" s="59">
        <v>27</v>
      </c>
      <c r="AH4" s="59">
        <v>28</v>
      </c>
      <c r="AI4" s="59">
        <v>29</v>
      </c>
      <c r="AJ4" s="59">
        <v>30</v>
      </c>
      <c r="AK4" s="22" t="s">
        <v>383</v>
      </c>
      <c r="AL4" s="23" t="s">
        <v>382</v>
      </c>
      <c r="AM4" s="60" t="s">
        <v>381</v>
      </c>
      <c r="AN4" s="25" t="s">
        <v>143</v>
      </c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10"/>
      <c r="BP4" s="26"/>
      <c r="BQ4" s="26"/>
      <c r="BR4" s="26"/>
    </row>
    <row r="5" spans="2:73" s="10" customFormat="1" x14ac:dyDescent="0.45">
      <c r="B5" s="407">
        <f>'5月'!B5</f>
        <v>0</v>
      </c>
      <c r="C5" s="409">
        <f>IFERROR(VLOOKUP($B5,品名!$BP$4:$BR$160,3,TRUE),"")</f>
        <v>0</v>
      </c>
      <c r="D5" s="440">
        <f>IFERROR(VLOOKUP($B5,品名!$BP$2:$BR$160,2,TRUE),"")</f>
        <v>0</v>
      </c>
      <c r="E5" s="441">
        <f>'5月'!$AN$5</f>
        <v>0</v>
      </c>
      <c r="F5" s="27" t="s">
        <v>158</v>
      </c>
      <c r="G5" s="87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46">
        <f>SUM($G5:$AJ5)</f>
        <v>0</v>
      </c>
      <c r="AL5" s="61"/>
      <c r="AM5" s="47">
        <f>($AK5+$E5)-$AL6</f>
        <v>0</v>
      </c>
      <c r="AN5" s="384">
        <f>D5*AL6</f>
        <v>0</v>
      </c>
      <c r="BS5" s="186"/>
      <c r="BT5" s="186"/>
      <c r="BU5" s="186"/>
    </row>
    <row r="6" spans="2:73" s="10" customFormat="1" ht="19.5" customHeight="1" x14ac:dyDescent="0.45">
      <c r="B6" s="408"/>
      <c r="C6" s="410"/>
      <c r="D6" s="437"/>
      <c r="E6" s="438"/>
      <c r="F6" s="29" t="s">
        <v>159</v>
      </c>
      <c r="G6" s="89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62"/>
      <c r="AL6" s="66">
        <f>SUM($G6:$AJ6)</f>
        <v>0</v>
      </c>
      <c r="AM6" s="31"/>
      <c r="AN6" s="436"/>
      <c r="BS6" s="186"/>
      <c r="BT6" s="186"/>
      <c r="BU6" s="186"/>
    </row>
    <row r="7" spans="2:73" s="10" customFormat="1" x14ac:dyDescent="0.45">
      <c r="B7" s="394">
        <f>'5月'!B7</f>
        <v>0</v>
      </c>
      <c r="C7" s="396">
        <f>IFERROR(VLOOKUP($B7,品名!$BP$4:$BR$160,3,TRUE),"")</f>
        <v>0</v>
      </c>
      <c r="D7" s="426">
        <f>IFERROR(VLOOKUP($B7,品名!$BP$2:$BR$160,2,TRUE),"")</f>
        <v>0</v>
      </c>
      <c r="E7" s="428">
        <f>'5月'!$AN$7</f>
        <v>0</v>
      </c>
      <c r="F7" s="32" t="s">
        <v>158</v>
      </c>
      <c r="G7" s="92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49">
        <f>SUM($G7:$AJ7)</f>
        <v>0</v>
      </c>
      <c r="AL7" s="63"/>
      <c r="AM7" s="50">
        <f>($AK7+$E7)-$AL8</f>
        <v>0</v>
      </c>
      <c r="AN7" s="366">
        <f>D7*AL8</f>
        <v>0</v>
      </c>
      <c r="BS7" s="186"/>
      <c r="BT7" s="186"/>
      <c r="BU7" s="186"/>
    </row>
    <row r="8" spans="2:73" s="10" customFormat="1" ht="19.149999999999999" customHeight="1" x14ac:dyDescent="0.45">
      <c r="B8" s="395"/>
      <c r="C8" s="397"/>
      <c r="D8" s="437"/>
      <c r="E8" s="438"/>
      <c r="F8" s="29" t="s">
        <v>159</v>
      </c>
      <c r="G8" s="104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62"/>
      <c r="AL8" s="66">
        <f>SUM($G8:$AJ8)</f>
        <v>0</v>
      </c>
      <c r="AM8" s="34"/>
      <c r="AN8" s="436"/>
      <c r="BS8" s="186"/>
      <c r="BT8" s="186"/>
      <c r="BU8" s="186"/>
    </row>
    <row r="9" spans="2:73" s="10" customFormat="1" x14ac:dyDescent="0.45">
      <c r="B9" s="394">
        <f>'5月'!B9</f>
        <v>0</v>
      </c>
      <c r="C9" s="396">
        <f>IFERROR(VLOOKUP($B9,品名!$BP$4:$BR$160,3,TRUE),"")</f>
        <v>0</v>
      </c>
      <c r="D9" s="426">
        <f>IFERROR(VLOOKUP($B9,品名!$BP$2:$BR$160,2,TRUE),"")</f>
        <v>0</v>
      </c>
      <c r="E9" s="428">
        <f>'5月'!$AN$9</f>
        <v>0</v>
      </c>
      <c r="F9" s="32" t="s">
        <v>158</v>
      </c>
      <c r="G9" s="92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67">
        <f>SUM($G9:$AJ9)</f>
        <v>0</v>
      </c>
      <c r="AL9" s="63"/>
      <c r="AM9" s="50">
        <f>($AK9+$E9)-$AL10</f>
        <v>0</v>
      </c>
      <c r="AN9" s="366">
        <f>D9*AL10</f>
        <v>0</v>
      </c>
      <c r="BS9" s="186"/>
      <c r="BT9" s="186"/>
      <c r="BU9" s="186" t="s">
        <v>157</v>
      </c>
    </row>
    <row r="10" spans="2:73" s="10" customFormat="1" ht="19.5" customHeight="1" x14ac:dyDescent="0.45">
      <c r="B10" s="395"/>
      <c r="C10" s="397"/>
      <c r="D10" s="437"/>
      <c r="E10" s="438"/>
      <c r="F10" s="29" t="s">
        <v>159</v>
      </c>
      <c r="G10" s="95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62"/>
      <c r="AL10" s="66">
        <f>SUM($G10:$AJ10)</f>
        <v>0</v>
      </c>
      <c r="AM10" s="35"/>
      <c r="AN10" s="436"/>
      <c r="BS10" s="186"/>
      <c r="BT10" s="186"/>
      <c r="BU10" s="186"/>
    </row>
    <row r="11" spans="2:73" s="10" customFormat="1" x14ac:dyDescent="0.45">
      <c r="B11" s="394">
        <f>'5月'!B11</f>
        <v>0</v>
      </c>
      <c r="C11" s="396">
        <f>IFERROR(VLOOKUP($B11,品名!$BP$4:$BR$160,3,TRUE),"")</f>
        <v>0</v>
      </c>
      <c r="D11" s="426">
        <f>IFERROR(VLOOKUP($B11,品名!$BP$2:$BR$160,2,TRUE),"")</f>
        <v>0</v>
      </c>
      <c r="E11" s="428">
        <f>'5月'!$AN$11</f>
        <v>0</v>
      </c>
      <c r="F11" s="32" t="s">
        <v>158</v>
      </c>
      <c r="G11" s="92"/>
      <c r="H11" s="93"/>
      <c r="I11" s="93"/>
      <c r="J11" s="98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67">
        <f>SUM($G11:$AJ11)</f>
        <v>0</v>
      </c>
      <c r="AL11" s="63"/>
      <c r="AM11" s="50">
        <f>($AK11+$E11)-$AL12</f>
        <v>0</v>
      </c>
      <c r="AN11" s="366">
        <f>D11*AL12</f>
        <v>0</v>
      </c>
      <c r="BS11" s="186"/>
      <c r="BT11" s="186"/>
      <c r="BU11" s="186"/>
    </row>
    <row r="12" spans="2:73" s="10" customFormat="1" ht="19.149999999999999" customHeight="1" x14ac:dyDescent="0.45">
      <c r="B12" s="394"/>
      <c r="C12" s="397"/>
      <c r="D12" s="437"/>
      <c r="E12" s="438"/>
      <c r="F12" s="29" t="s">
        <v>159</v>
      </c>
      <c r="G12" s="95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62"/>
      <c r="AL12" s="66">
        <f>SUM($G12:$AJ12)</f>
        <v>0</v>
      </c>
      <c r="AM12" s="31"/>
      <c r="AN12" s="436"/>
      <c r="BS12" s="186"/>
      <c r="BT12" s="186"/>
      <c r="BU12" s="186"/>
    </row>
    <row r="13" spans="2:73" s="10" customFormat="1" x14ac:dyDescent="0.45">
      <c r="B13" s="394">
        <f>'5月'!B13</f>
        <v>0</v>
      </c>
      <c r="C13" s="396">
        <f>IFERROR(VLOOKUP($B13,品名!$BP$4:$BR$160,3,TRUE),"")</f>
        <v>0</v>
      </c>
      <c r="D13" s="426">
        <f>IFERROR(VLOOKUP($B13,品名!$BP$2:$BR$160,2,TRUE),"")</f>
        <v>0</v>
      </c>
      <c r="E13" s="428">
        <f>'5月'!$AN$13</f>
        <v>0</v>
      </c>
      <c r="F13" s="32" t="s">
        <v>158</v>
      </c>
      <c r="G13" s="92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67">
        <f>SUM($G13:$AJ13)</f>
        <v>0</v>
      </c>
      <c r="AL13" s="63"/>
      <c r="AM13" s="50">
        <f>($AK13+$E13)-$AL14</f>
        <v>0</v>
      </c>
      <c r="AN13" s="366">
        <f>D13*AL14</f>
        <v>0</v>
      </c>
      <c r="BS13" s="186"/>
      <c r="BT13" s="186"/>
      <c r="BU13" s="186"/>
    </row>
    <row r="14" spans="2:73" s="10" customFormat="1" ht="19.5" customHeight="1" x14ac:dyDescent="0.45">
      <c r="B14" s="394"/>
      <c r="C14" s="397"/>
      <c r="D14" s="437"/>
      <c r="E14" s="438"/>
      <c r="F14" s="29" t="s">
        <v>159</v>
      </c>
      <c r="G14" s="89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62"/>
      <c r="AL14" s="66">
        <f>SUM($G14:$AJ14)</f>
        <v>0</v>
      </c>
      <c r="AM14" s="31"/>
      <c r="AN14" s="436"/>
      <c r="BS14" s="186"/>
      <c r="BT14" s="186"/>
      <c r="BU14" s="186"/>
    </row>
    <row r="15" spans="2:73" s="10" customFormat="1" x14ac:dyDescent="0.45">
      <c r="B15" s="394">
        <f>'5月'!B15</f>
        <v>0</v>
      </c>
      <c r="C15" s="396">
        <f>IFERROR(VLOOKUP($B15,品名!$BP$4:$BR$160,3,TRUE),"")</f>
        <v>0</v>
      </c>
      <c r="D15" s="426">
        <f>IFERROR(VLOOKUP($B15,品名!$BP$2:$BR$160,2,TRUE),"")</f>
        <v>0</v>
      </c>
      <c r="E15" s="428">
        <f>'5月'!$AN$15</f>
        <v>0</v>
      </c>
      <c r="F15" s="32" t="s">
        <v>158</v>
      </c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67">
        <f>SUM($G15:$AJ15)</f>
        <v>0</v>
      </c>
      <c r="AL15" s="63"/>
      <c r="AM15" s="50">
        <f>($AK15+$E15)-$AL16</f>
        <v>0</v>
      </c>
      <c r="AN15" s="366">
        <f>D15*AL16</f>
        <v>0</v>
      </c>
      <c r="BS15" s="186"/>
      <c r="BT15" s="186"/>
      <c r="BU15" s="186"/>
    </row>
    <row r="16" spans="2:73" s="10" customFormat="1" ht="19.149999999999999" customHeight="1" x14ac:dyDescent="0.45">
      <c r="B16" s="394"/>
      <c r="C16" s="397"/>
      <c r="D16" s="437"/>
      <c r="E16" s="438"/>
      <c r="F16" s="29" t="s">
        <v>159</v>
      </c>
      <c r="G16" s="89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62"/>
      <c r="AL16" s="66">
        <f>SUM($G16:$AJ16)</f>
        <v>0</v>
      </c>
      <c r="AM16" s="31"/>
      <c r="AN16" s="436"/>
      <c r="BS16" s="186"/>
      <c r="BT16" s="186"/>
      <c r="BU16" s="186"/>
    </row>
    <row r="17" spans="2:73" s="10" customFormat="1" x14ac:dyDescent="0.45">
      <c r="B17" s="394">
        <f>'5月'!B17</f>
        <v>0</v>
      </c>
      <c r="C17" s="396">
        <f>IFERROR(VLOOKUP($B17,品名!$BP$4:$BR$160,3,TRUE),"")</f>
        <v>0</v>
      </c>
      <c r="D17" s="426">
        <f>IFERROR(VLOOKUP($B17,品名!$BP$2:$BR$160,2,TRUE),"")</f>
        <v>0</v>
      </c>
      <c r="E17" s="428">
        <f>'5月'!$AN$17</f>
        <v>0</v>
      </c>
      <c r="F17" s="32" t="s">
        <v>158</v>
      </c>
      <c r="G17" s="92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67">
        <f>SUM($G17:$AJ17)</f>
        <v>0</v>
      </c>
      <c r="AL17" s="63"/>
      <c r="AM17" s="50">
        <f>($AK17+$E17)-$AL18</f>
        <v>0</v>
      </c>
      <c r="AN17" s="366">
        <f>D17*AL18</f>
        <v>0</v>
      </c>
      <c r="BS17" s="186"/>
      <c r="BT17" s="186"/>
      <c r="BU17" s="186"/>
    </row>
    <row r="18" spans="2:73" s="10" customFormat="1" ht="19.149999999999999" customHeight="1" x14ac:dyDescent="0.45">
      <c r="B18" s="394"/>
      <c r="C18" s="397"/>
      <c r="D18" s="437"/>
      <c r="E18" s="438"/>
      <c r="F18" s="29" t="s">
        <v>159</v>
      </c>
      <c r="G18" s="89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62"/>
      <c r="AL18" s="66">
        <f>SUM($G18:$AJ18)</f>
        <v>0</v>
      </c>
      <c r="AM18" s="31"/>
      <c r="AN18" s="436"/>
      <c r="BS18" s="186"/>
      <c r="BT18" s="186"/>
      <c r="BU18" s="186"/>
    </row>
    <row r="19" spans="2:73" s="10" customFormat="1" x14ac:dyDescent="0.45">
      <c r="B19" s="394">
        <f>'5月'!B19</f>
        <v>0</v>
      </c>
      <c r="C19" s="396">
        <f>IFERROR(VLOOKUP($B19,品名!$BP$4:$BR$160,3,TRUE),"")</f>
        <v>0</v>
      </c>
      <c r="D19" s="426">
        <f>IFERROR(VLOOKUP($B19,品名!$BP$2:$BR$160,2,TRUE),"")</f>
        <v>0</v>
      </c>
      <c r="E19" s="428">
        <f>'5月'!$AN$19</f>
        <v>0</v>
      </c>
      <c r="F19" s="32" t="s">
        <v>158</v>
      </c>
      <c r="G19" s="92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67">
        <f>SUM($G19:$AJ19)</f>
        <v>0</v>
      </c>
      <c r="AL19" s="63"/>
      <c r="AM19" s="50">
        <f>($AK19+$E19)-$AL20</f>
        <v>0</v>
      </c>
      <c r="AN19" s="366">
        <f>D19*AL20</f>
        <v>0</v>
      </c>
      <c r="BS19" s="186"/>
      <c r="BT19" s="186"/>
      <c r="BU19" s="186"/>
    </row>
    <row r="20" spans="2:73" s="10" customFormat="1" ht="19.149999999999999" customHeight="1" x14ac:dyDescent="0.45">
      <c r="B20" s="394"/>
      <c r="C20" s="397"/>
      <c r="D20" s="437"/>
      <c r="E20" s="438"/>
      <c r="F20" s="29" t="s">
        <v>159</v>
      </c>
      <c r="G20" s="89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62"/>
      <c r="AL20" s="66">
        <f>SUM($G20:$AJ20)</f>
        <v>0</v>
      </c>
      <c r="AM20" s="31"/>
      <c r="AN20" s="436"/>
      <c r="BS20" s="186"/>
      <c r="BT20" s="186"/>
      <c r="BU20" s="186"/>
    </row>
    <row r="21" spans="2:73" s="10" customFormat="1" x14ac:dyDescent="0.45">
      <c r="B21" s="394">
        <f>'5月'!B21</f>
        <v>0</v>
      </c>
      <c r="C21" s="396">
        <f>IFERROR(VLOOKUP($B21,品名!$BP$4:$BR$160,3,TRUE),"")</f>
        <v>0</v>
      </c>
      <c r="D21" s="426">
        <f>IFERROR(VLOOKUP($B21,品名!$BP$2:$BR$160,2,TRUE),"")</f>
        <v>0</v>
      </c>
      <c r="E21" s="428">
        <f>'5月'!$AN$21</f>
        <v>0</v>
      </c>
      <c r="F21" s="32" t="s">
        <v>158</v>
      </c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67">
        <f>SUM($G21:$AJ21)</f>
        <v>0</v>
      </c>
      <c r="AL21" s="63"/>
      <c r="AM21" s="50">
        <f>($AK21+$E21)-$AL22</f>
        <v>0</v>
      </c>
      <c r="AN21" s="366">
        <f>D21*AL22</f>
        <v>0</v>
      </c>
      <c r="BS21" s="186"/>
      <c r="BT21" s="186"/>
      <c r="BU21" s="186"/>
    </row>
    <row r="22" spans="2:73" ht="19.899999999999999" customHeight="1" x14ac:dyDescent="0.45">
      <c r="B22" s="394"/>
      <c r="C22" s="397"/>
      <c r="D22" s="437"/>
      <c r="E22" s="438"/>
      <c r="F22" s="29" t="s">
        <v>159</v>
      </c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62"/>
      <c r="AL22" s="66">
        <f>SUM($G22:$AJ22)</f>
        <v>0</v>
      </c>
      <c r="AM22" s="31"/>
      <c r="AN22" s="436"/>
      <c r="BP22" s="186"/>
    </row>
    <row r="23" spans="2:73" x14ac:dyDescent="0.45">
      <c r="B23" s="394">
        <f>'5月'!B23</f>
        <v>0</v>
      </c>
      <c r="C23" s="396">
        <f>IFERROR(VLOOKUP($B23,品名!$BP$4:$BR$160,3,TRUE),"")</f>
        <v>0</v>
      </c>
      <c r="D23" s="426">
        <f>IFERROR(VLOOKUP($B23,品名!$BP$2:$BR$160,2,TRUE),"")</f>
        <v>0</v>
      </c>
      <c r="E23" s="428">
        <f>'5月'!$AN$23</f>
        <v>0</v>
      </c>
      <c r="F23" s="32" t="s">
        <v>158</v>
      </c>
      <c r="G23" s="92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67">
        <f>SUM($G23:$AJ23)</f>
        <v>0</v>
      </c>
      <c r="AL23" s="63"/>
      <c r="AM23" s="50">
        <f>($AK23+$E23)-$AL24</f>
        <v>0</v>
      </c>
      <c r="AN23" s="366">
        <f>D23*AL24</f>
        <v>0</v>
      </c>
      <c r="BP23" s="186"/>
    </row>
    <row r="24" spans="2:73" ht="19.899999999999999" customHeight="1" x14ac:dyDescent="0.45">
      <c r="B24" s="394"/>
      <c r="C24" s="397"/>
      <c r="D24" s="437"/>
      <c r="E24" s="438"/>
      <c r="F24" s="29" t="s">
        <v>159</v>
      </c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62"/>
      <c r="AL24" s="66">
        <f>SUM($G24:$AJ24)</f>
        <v>0</v>
      </c>
      <c r="AM24" s="31"/>
      <c r="AN24" s="436"/>
      <c r="BP24" s="186"/>
    </row>
    <row r="25" spans="2:73" x14ac:dyDescent="0.45">
      <c r="B25" s="394">
        <f>'5月'!B25</f>
        <v>0</v>
      </c>
      <c r="C25" s="396">
        <f>IFERROR(VLOOKUP($B25,品名!$BP$4:$BR$160,3,TRUE),"")</f>
        <v>0</v>
      </c>
      <c r="D25" s="426">
        <f>IFERROR(VLOOKUP($B25,品名!$BP$2:$BR$160,2,TRUE),"")</f>
        <v>0</v>
      </c>
      <c r="E25" s="428">
        <f>'5月'!$AN$25</f>
        <v>0</v>
      </c>
      <c r="F25" s="32" t="s">
        <v>158</v>
      </c>
      <c r="G25" s="92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67">
        <f>SUM($G25:$AJ25)</f>
        <v>0</v>
      </c>
      <c r="AL25" s="63"/>
      <c r="AM25" s="50">
        <f>($AK25+$E25)-$AL26</f>
        <v>0</v>
      </c>
      <c r="AN25" s="366">
        <f>D25*AL26</f>
        <v>0</v>
      </c>
      <c r="BP25" s="186"/>
    </row>
    <row r="26" spans="2:73" ht="19.899999999999999" customHeight="1" x14ac:dyDescent="0.45">
      <c r="B26" s="394"/>
      <c r="C26" s="397"/>
      <c r="D26" s="437"/>
      <c r="E26" s="438"/>
      <c r="F26" s="29" t="s">
        <v>159</v>
      </c>
      <c r="G26" s="89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62"/>
      <c r="AL26" s="66">
        <f>SUM($G26:$AJ26)</f>
        <v>0</v>
      </c>
      <c r="AM26" s="31"/>
      <c r="AN26" s="436"/>
      <c r="BP26" s="186"/>
    </row>
    <row r="27" spans="2:73" ht="19.899999999999999" customHeight="1" x14ac:dyDescent="0.45">
      <c r="B27" s="394">
        <f>'5月'!B27</f>
        <v>0</v>
      </c>
      <c r="C27" s="396">
        <f>IFERROR(VLOOKUP($B27,品名!$BP$4:$BR$160,3,TRUE),"")</f>
        <v>0</v>
      </c>
      <c r="D27" s="426">
        <f>IFERROR(VLOOKUP($B27,品名!$BP$2:$BR$160,2,TRUE),"")</f>
        <v>0</v>
      </c>
      <c r="E27" s="428">
        <f>'5月'!$AN$27</f>
        <v>0</v>
      </c>
      <c r="F27" s="32" t="s">
        <v>158</v>
      </c>
      <c r="G27" s="92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67">
        <f>SUM($G27:$AJ27)</f>
        <v>0</v>
      </c>
      <c r="AL27" s="63"/>
      <c r="AM27" s="47">
        <f>($AK27+$E27)-$AL28</f>
        <v>0</v>
      </c>
      <c r="AN27" s="366">
        <f>D27*AL28</f>
        <v>0</v>
      </c>
      <c r="BP27" s="186"/>
    </row>
    <row r="28" spans="2:73" ht="19.899999999999999" customHeight="1" x14ac:dyDescent="0.45">
      <c r="B28" s="394"/>
      <c r="C28" s="397"/>
      <c r="D28" s="437"/>
      <c r="E28" s="438"/>
      <c r="F28" s="29" t="s">
        <v>159</v>
      </c>
      <c r="G28" s="89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62"/>
      <c r="AL28" s="66">
        <f>SUM($G28:$AJ28)</f>
        <v>0</v>
      </c>
      <c r="AM28" s="31"/>
      <c r="AN28" s="436"/>
      <c r="BP28" s="186"/>
    </row>
    <row r="29" spans="2:73" ht="19.899999999999999" customHeight="1" x14ac:dyDescent="0.45">
      <c r="B29" s="394">
        <f>'5月'!B29</f>
        <v>0</v>
      </c>
      <c r="C29" s="396">
        <f>IFERROR(VLOOKUP($B29,品名!$BP$4:$BR$160,3,TRUE),"")</f>
        <v>0</v>
      </c>
      <c r="D29" s="426">
        <f>IFERROR(VLOOKUP($B29,品名!$BP$2:$BR$160,2,TRUE),"")</f>
        <v>0</v>
      </c>
      <c r="E29" s="428">
        <f>'5月'!$AN$29</f>
        <v>0</v>
      </c>
      <c r="F29" s="32" t="s">
        <v>158</v>
      </c>
      <c r="G29" s="92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67">
        <f>SUM($G29:$AJ29)</f>
        <v>0</v>
      </c>
      <c r="AL29" s="63"/>
      <c r="AM29" s="47">
        <f>($AK29+$E29)-$AL30</f>
        <v>0</v>
      </c>
      <c r="AN29" s="366">
        <f>D29*AL30</f>
        <v>0</v>
      </c>
      <c r="BP29" s="186"/>
    </row>
    <row r="30" spans="2:73" ht="19.899999999999999" customHeight="1" x14ac:dyDescent="0.45">
      <c r="B30" s="394"/>
      <c r="C30" s="397"/>
      <c r="D30" s="437"/>
      <c r="E30" s="438"/>
      <c r="F30" s="29" t="s">
        <v>159</v>
      </c>
      <c r="G30" s="8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62"/>
      <c r="AL30" s="66">
        <f>SUM($G30:$AJ30)</f>
        <v>0</v>
      </c>
      <c r="AM30" s="31"/>
      <c r="AN30" s="436"/>
      <c r="BP30" s="186"/>
    </row>
    <row r="31" spans="2:73" x14ac:dyDescent="0.45">
      <c r="B31" s="394">
        <f>'5月'!B31</f>
        <v>0</v>
      </c>
      <c r="C31" s="396">
        <f>IFERROR(VLOOKUP($B31,品名!$BP$4:$BR$160,3,TRUE),"")</f>
        <v>0</v>
      </c>
      <c r="D31" s="426">
        <f>IFERROR(VLOOKUP($B31,品名!$BP$2:$BR$160,2,TRUE),"")</f>
        <v>0</v>
      </c>
      <c r="E31" s="428">
        <f>'5月'!$AN$31</f>
        <v>0</v>
      </c>
      <c r="F31" s="32" t="s">
        <v>158</v>
      </c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67">
        <f>SUM($G31:$AJ31)</f>
        <v>0</v>
      </c>
      <c r="AL31" s="63"/>
      <c r="AM31" s="47">
        <f>($AK31+$E31)-$AL32</f>
        <v>0</v>
      </c>
      <c r="AN31" s="366">
        <f>D31*AL32</f>
        <v>0</v>
      </c>
      <c r="BP31" s="186"/>
    </row>
    <row r="32" spans="2:73" ht="19.5" customHeight="1" x14ac:dyDescent="0.45">
      <c r="B32" s="394"/>
      <c r="C32" s="397"/>
      <c r="D32" s="437"/>
      <c r="E32" s="438"/>
      <c r="F32" s="29" t="s">
        <v>159</v>
      </c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62"/>
      <c r="AL32" s="66">
        <f>SUM($G32:$AJ32)</f>
        <v>0</v>
      </c>
      <c r="AM32" s="31"/>
      <c r="AN32" s="436"/>
      <c r="BP32" s="186"/>
    </row>
    <row r="33" spans="2:68" x14ac:dyDescent="0.45">
      <c r="B33" s="394">
        <f>'5月'!B33</f>
        <v>0</v>
      </c>
      <c r="C33" s="396">
        <f>IFERROR(VLOOKUP($B33,品名!$BP$4:$BR$160,3,TRUE),"")</f>
        <v>0</v>
      </c>
      <c r="D33" s="426">
        <f>IFERROR(VLOOKUP($B33,品名!$BP$2:$BR$160,2,TRUE),"")</f>
        <v>0</v>
      </c>
      <c r="E33" s="428">
        <f>'5月'!$AN$33</f>
        <v>0</v>
      </c>
      <c r="F33" s="32" t="s">
        <v>158</v>
      </c>
      <c r="G33" s="92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67">
        <f>SUM($G33:$AJ33)</f>
        <v>0</v>
      </c>
      <c r="AL33" s="63"/>
      <c r="AM33" s="47">
        <f>($AK33+$E33)-$AL34</f>
        <v>0</v>
      </c>
      <c r="AN33" s="366">
        <f>D33*AL34</f>
        <v>0</v>
      </c>
      <c r="BP33" s="186"/>
    </row>
    <row r="34" spans="2:68" ht="19.899999999999999" customHeight="1" x14ac:dyDescent="0.45">
      <c r="B34" s="394"/>
      <c r="C34" s="397"/>
      <c r="D34" s="437"/>
      <c r="E34" s="438"/>
      <c r="F34" s="29" t="s">
        <v>159</v>
      </c>
      <c r="G34" s="89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62"/>
      <c r="AL34" s="66">
        <f>SUM($G34:$AJ34)</f>
        <v>0</v>
      </c>
      <c r="AM34" s="31"/>
      <c r="AN34" s="436"/>
      <c r="BP34" s="186"/>
    </row>
    <row r="35" spans="2:68" x14ac:dyDescent="0.45">
      <c r="B35" s="394">
        <f>'5月'!B35</f>
        <v>0</v>
      </c>
      <c r="C35" s="396">
        <f>IFERROR(VLOOKUP($B35,品名!$BP$4:$BR$160,3,TRUE),"")</f>
        <v>0</v>
      </c>
      <c r="D35" s="426">
        <f>IFERROR(VLOOKUP($B35,品名!$BP$2:$BR$160,2,TRUE),"")</f>
        <v>0</v>
      </c>
      <c r="E35" s="428">
        <f>'5月'!$AN$35</f>
        <v>0</v>
      </c>
      <c r="F35" s="32" t="s">
        <v>158</v>
      </c>
      <c r="G35" s="92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67">
        <f>SUM($G35:$AJ35)</f>
        <v>0</v>
      </c>
      <c r="AL35" s="63"/>
      <c r="AM35" s="47">
        <f>($AK35+$E35)-$AL36</f>
        <v>0</v>
      </c>
      <c r="AN35" s="366">
        <f>D35*AL36</f>
        <v>0</v>
      </c>
      <c r="BP35" s="186"/>
    </row>
    <row r="36" spans="2:68" ht="20.45" customHeight="1" x14ac:dyDescent="0.45">
      <c r="B36" s="394"/>
      <c r="C36" s="397"/>
      <c r="D36" s="437"/>
      <c r="E36" s="438"/>
      <c r="F36" s="29" t="s">
        <v>159</v>
      </c>
      <c r="G36" s="89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62"/>
      <c r="AL36" s="66">
        <f>SUM($G36:$AJ36)</f>
        <v>0</v>
      </c>
      <c r="AM36" s="31"/>
      <c r="AN36" s="436"/>
      <c r="BP36" s="186"/>
    </row>
    <row r="37" spans="2:68" ht="21" customHeight="1" x14ac:dyDescent="0.45">
      <c r="B37" s="394">
        <f>'5月'!B37</f>
        <v>0</v>
      </c>
      <c r="C37" s="396">
        <f>IFERROR(VLOOKUP($B37,品名!$BP$4:$BR$160,3,TRUE),"")</f>
        <v>0</v>
      </c>
      <c r="D37" s="426">
        <f>IFERROR(VLOOKUP($B37,品名!$BP$2:$BR$160,2,TRUE),"")</f>
        <v>0</v>
      </c>
      <c r="E37" s="428">
        <f>'5月'!$AN$37</f>
        <v>0</v>
      </c>
      <c r="F37" s="32" t="s">
        <v>158</v>
      </c>
      <c r="G37" s="92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67">
        <f>SUM($G37:$AJ37)</f>
        <v>0</v>
      </c>
      <c r="AL37" s="63"/>
      <c r="AM37" s="47">
        <f>($AK37+$E37)-$AL38</f>
        <v>0</v>
      </c>
      <c r="AN37" s="439">
        <f>D37*AL38</f>
        <v>0</v>
      </c>
      <c r="BP37" s="186"/>
    </row>
    <row r="38" spans="2:68" ht="19.899999999999999" customHeight="1" x14ac:dyDescent="0.45">
      <c r="B38" s="394"/>
      <c r="C38" s="397"/>
      <c r="D38" s="437"/>
      <c r="E38" s="438"/>
      <c r="F38" s="29" t="s">
        <v>159</v>
      </c>
      <c r="G38" s="89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62"/>
      <c r="AL38" s="66">
        <f>SUM($G38:$AJ38)</f>
        <v>0</v>
      </c>
      <c r="AM38" s="31"/>
      <c r="AN38" s="436"/>
      <c r="BP38" s="186"/>
    </row>
    <row r="39" spans="2:68" x14ac:dyDescent="0.45">
      <c r="B39" s="394">
        <f>'5月'!B39</f>
        <v>0</v>
      </c>
      <c r="C39" s="396">
        <f>IFERROR(VLOOKUP($B39,品名!$BP$4:$BR$160,3,TRUE),"")</f>
        <v>0</v>
      </c>
      <c r="D39" s="426">
        <f>IFERROR(VLOOKUP($B39,品名!$BP$2:$BR$160,2,TRUE),"")</f>
        <v>0</v>
      </c>
      <c r="E39" s="428">
        <f>'5月'!$AN$39</f>
        <v>0</v>
      </c>
      <c r="F39" s="32" t="s">
        <v>158</v>
      </c>
      <c r="G39" s="92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67">
        <f>SUM($G39:$AJ39)</f>
        <v>0</v>
      </c>
      <c r="AL39" s="63"/>
      <c r="AM39" s="50">
        <f>($AK39+$E39)-$AL40</f>
        <v>0</v>
      </c>
      <c r="AN39" s="366">
        <f>D39*AL40</f>
        <v>0</v>
      </c>
      <c r="BP39" s="186"/>
    </row>
    <row r="40" spans="2:68" x14ac:dyDescent="0.45">
      <c r="B40" s="394"/>
      <c r="C40" s="397"/>
      <c r="D40" s="437"/>
      <c r="E40" s="438"/>
      <c r="F40" s="29" t="s">
        <v>159</v>
      </c>
      <c r="G40" s="89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62"/>
      <c r="AL40" s="66">
        <f>SUM($G40:$AJ40)</f>
        <v>0</v>
      </c>
      <c r="AM40" s="31"/>
      <c r="AN40" s="436"/>
      <c r="BP40" s="186"/>
    </row>
    <row r="41" spans="2:68" x14ac:dyDescent="0.45">
      <c r="B41" s="394">
        <f>'5月'!B41</f>
        <v>0</v>
      </c>
      <c r="C41" s="396">
        <f>IFERROR(VLOOKUP($B41,品名!$BP$4:$BR$160,3,TRUE),"")</f>
        <v>0</v>
      </c>
      <c r="D41" s="426">
        <f>IFERROR(VLOOKUP($B41,品名!$BP$2:$BR$160,2,TRUE),"")</f>
        <v>0</v>
      </c>
      <c r="E41" s="428">
        <f>'5月'!$AN$41</f>
        <v>0</v>
      </c>
      <c r="F41" s="32" t="s">
        <v>158</v>
      </c>
      <c r="G41" s="92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67">
        <f>SUM($G41:$AJ41)</f>
        <v>0</v>
      </c>
      <c r="AL41" s="63"/>
      <c r="AM41" s="50">
        <f>($AK41+$E41)-$AL42</f>
        <v>0</v>
      </c>
      <c r="AN41" s="366">
        <f>D41*AL42</f>
        <v>0</v>
      </c>
      <c r="BP41" s="186"/>
    </row>
    <row r="42" spans="2:68" x14ac:dyDescent="0.45">
      <c r="B42" s="394"/>
      <c r="C42" s="397"/>
      <c r="D42" s="437"/>
      <c r="E42" s="438"/>
      <c r="F42" s="29" t="s">
        <v>159</v>
      </c>
      <c r="G42" s="89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62"/>
      <c r="AL42" s="66">
        <f>SUM($G42:$AJ42)</f>
        <v>0</v>
      </c>
      <c r="AM42" s="31"/>
      <c r="AN42" s="436"/>
      <c r="BP42" s="186"/>
    </row>
    <row r="43" spans="2:68" x14ac:dyDescent="0.45">
      <c r="B43" s="414">
        <f>'5月'!B43</f>
        <v>0</v>
      </c>
      <c r="C43" s="396">
        <f>IFERROR(VLOOKUP($B43,品名!$BP$4:$BR$160,3,TRUE),"")</f>
        <v>0</v>
      </c>
      <c r="D43" s="426">
        <f>IFERROR(VLOOKUP($B43,品名!$BP$2:$BR$160,2,TRUE),"")</f>
        <v>0</v>
      </c>
      <c r="E43" s="428">
        <f>'5月'!$AN$43</f>
        <v>0</v>
      </c>
      <c r="F43" s="32" t="s">
        <v>158</v>
      </c>
      <c r="G43" s="92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67">
        <f>SUM($G43:$AJ43)</f>
        <v>0</v>
      </c>
      <c r="AL43" s="63"/>
      <c r="AM43" s="50">
        <f>($AK43+$E43)-$AL44</f>
        <v>0</v>
      </c>
      <c r="AN43" s="366">
        <f>D43*AL44</f>
        <v>0</v>
      </c>
      <c r="BP43" s="186"/>
    </row>
    <row r="44" spans="2:68" ht="20.25" thickBot="1" x14ac:dyDescent="0.5">
      <c r="B44" s="415"/>
      <c r="C44" s="401"/>
      <c r="D44" s="427"/>
      <c r="E44" s="429"/>
      <c r="F44" s="36" t="s">
        <v>159</v>
      </c>
      <c r="G44" s="101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64"/>
      <c r="AL44" s="68">
        <f>SUM($G44:$AJ44)</f>
        <v>0</v>
      </c>
      <c r="AM44" s="38"/>
      <c r="AN44" s="430"/>
      <c r="AQ44" s="44"/>
      <c r="BP44" s="186"/>
    </row>
    <row r="45" spans="2:68" ht="20.45" customHeight="1" thickTop="1" x14ac:dyDescent="0.45">
      <c r="B45" s="385" t="s">
        <v>160</v>
      </c>
      <c r="C45" s="386"/>
      <c r="D45" s="431"/>
      <c r="E45" s="433">
        <f>SUM($E$5:$E$44)</f>
        <v>0</v>
      </c>
      <c r="F45" s="39" t="s">
        <v>158</v>
      </c>
      <c r="G45" s="310">
        <f>SUM(G5,G7,G9,G11,G13,G15,G17,G19,G21,G23,G25,G27,G29,G31,G33,G35,G37,G39,G41,G43)</f>
        <v>0</v>
      </c>
      <c r="H45" s="311">
        <f t="shared" ref="H45:AJ46" si="0">SUM(H5,H7,H9,H11,H13,H15,H17,H19,H21,H23,H25,H27,H29,H31,H33,H35,H37,H39,H41,H43)</f>
        <v>0</v>
      </c>
      <c r="I45" s="311">
        <f t="shared" si="0"/>
        <v>0</v>
      </c>
      <c r="J45" s="311">
        <f t="shared" si="0"/>
        <v>0</v>
      </c>
      <c r="K45" s="311">
        <f t="shared" si="0"/>
        <v>0</v>
      </c>
      <c r="L45" s="311">
        <f t="shared" si="0"/>
        <v>0</v>
      </c>
      <c r="M45" s="311">
        <f t="shared" si="0"/>
        <v>0</v>
      </c>
      <c r="N45" s="311">
        <f t="shared" si="0"/>
        <v>0</v>
      </c>
      <c r="O45" s="311">
        <f t="shared" si="0"/>
        <v>0</v>
      </c>
      <c r="P45" s="311">
        <f t="shared" si="0"/>
        <v>0</v>
      </c>
      <c r="Q45" s="311">
        <f t="shared" si="0"/>
        <v>0</v>
      </c>
      <c r="R45" s="311">
        <f t="shared" si="0"/>
        <v>0</v>
      </c>
      <c r="S45" s="311">
        <f t="shared" si="0"/>
        <v>0</v>
      </c>
      <c r="T45" s="311">
        <f t="shared" si="0"/>
        <v>0</v>
      </c>
      <c r="U45" s="311">
        <f t="shared" si="0"/>
        <v>0</v>
      </c>
      <c r="V45" s="311">
        <f t="shared" si="0"/>
        <v>0</v>
      </c>
      <c r="W45" s="311">
        <f t="shared" si="0"/>
        <v>0</v>
      </c>
      <c r="X45" s="311">
        <f t="shared" si="0"/>
        <v>0</v>
      </c>
      <c r="Y45" s="311">
        <f t="shared" si="0"/>
        <v>0</v>
      </c>
      <c r="Z45" s="311">
        <f t="shared" si="0"/>
        <v>0</v>
      </c>
      <c r="AA45" s="311">
        <f t="shared" si="0"/>
        <v>0</v>
      </c>
      <c r="AB45" s="311">
        <f t="shared" si="0"/>
        <v>0</v>
      </c>
      <c r="AC45" s="311">
        <f t="shared" si="0"/>
        <v>0</v>
      </c>
      <c r="AD45" s="311">
        <f t="shared" si="0"/>
        <v>0</v>
      </c>
      <c r="AE45" s="311">
        <f t="shared" si="0"/>
        <v>0</v>
      </c>
      <c r="AF45" s="311">
        <f t="shared" si="0"/>
        <v>0</v>
      </c>
      <c r="AG45" s="311">
        <f t="shared" si="0"/>
        <v>0</v>
      </c>
      <c r="AH45" s="311">
        <f t="shared" si="0"/>
        <v>0</v>
      </c>
      <c r="AI45" s="311">
        <f t="shared" si="0"/>
        <v>0</v>
      </c>
      <c r="AJ45" s="54">
        <f t="shared" si="0"/>
        <v>0</v>
      </c>
      <c r="AK45" s="69">
        <f>SUM($G45:$AJ45)</f>
        <v>0</v>
      </c>
      <c r="AL45" s="40"/>
      <c r="AM45" s="159">
        <f>($AK45+$E45)-$AL46</f>
        <v>0</v>
      </c>
      <c r="AN45" s="357">
        <f>SUM(AN5:AN44)</f>
        <v>0</v>
      </c>
      <c r="BP45" s="186"/>
    </row>
    <row r="46" spans="2:68" ht="20.25" thickBot="1" x14ac:dyDescent="0.5">
      <c r="B46" s="387"/>
      <c r="C46" s="388"/>
      <c r="D46" s="432"/>
      <c r="E46" s="434"/>
      <c r="F46" s="41" t="s">
        <v>159</v>
      </c>
      <c r="G46" s="312">
        <f>SUM(G6,G8,G10,G12,G14,G16,G18,G20,G22,G24,G26,G28,G30,G32,G34,G36,G38,G40,G42,G44)</f>
        <v>0</v>
      </c>
      <c r="H46" s="74">
        <f t="shared" si="0"/>
        <v>0</v>
      </c>
      <c r="I46" s="74">
        <f t="shared" si="0"/>
        <v>0</v>
      </c>
      <c r="J46" s="74">
        <f t="shared" si="0"/>
        <v>0</v>
      </c>
      <c r="K46" s="74">
        <f t="shared" si="0"/>
        <v>0</v>
      </c>
      <c r="L46" s="74">
        <f t="shared" si="0"/>
        <v>0</v>
      </c>
      <c r="M46" s="74">
        <f t="shared" si="0"/>
        <v>0</v>
      </c>
      <c r="N46" s="74">
        <f t="shared" si="0"/>
        <v>0</v>
      </c>
      <c r="O46" s="74">
        <f t="shared" si="0"/>
        <v>0</v>
      </c>
      <c r="P46" s="74">
        <f t="shared" si="0"/>
        <v>0</v>
      </c>
      <c r="Q46" s="74">
        <f t="shared" si="0"/>
        <v>0</v>
      </c>
      <c r="R46" s="74">
        <f t="shared" si="0"/>
        <v>0</v>
      </c>
      <c r="S46" s="74">
        <f t="shared" si="0"/>
        <v>0</v>
      </c>
      <c r="T46" s="74">
        <f t="shared" si="0"/>
        <v>0</v>
      </c>
      <c r="U46" s="74">
        <f t="shared" si="0"/>
        <v>0</v>
      </c>
      <c r="V46" s="74">
        <f t="shared" si="0"/>
        <v>0</v>
      </c>
      <c r="W46" s="74">
        <f t="shared" si="0"/>
        <v>0</v>
      </c>
      <c r="X46" s="74">
        <f t="shared" si="0"/>
        <v>0</v>
      </c>
      <c r="Y46" s="74">
        <f t="shared" si="0"/>
        <v>0</v>
      </c>
      <c r="Z46" s="74">
        <f t="shared" si="0"/>
        <v>0</v>
      </c>
      <c r="AA46" s="74">
        <f t="shared" si="0"/>
        <v>0</v>
      </c>
      <c r="AB46" s="74">
        <f t="shared" si="0"/>
        <v>0</v>
      </c>
      <c r="AC46" s="74">
        <f t="shared" si="0"/>
        <v>0</v>
      </c>
      <c r="AD46" s="74">
        <f t="shared" si="0"/>
        <v>0</v>
      </c>
      <c r="AE46" s="74">
        <f t="shared" si="0"/>
        <v>0</v>
      </c>
      <c r="AF46" s="74">
        <f t="shared" si="0"/>
        <v>0</v>
      </c>
      <c r="AG46" s="74">
        <f t="shared" si="0"/>
        <v>0</v>
      </c>
      <c r="AH46" s="74">
        <f t="shared" si="0"/>
        <v>0</v>
      </c>
      <c r="AI46" s="74">
        <f t="shared" si="0"/>
        <v>0</v>
      </c>
      <c r="AJ46" s="97">
        <f t="shared" si="0"/>
        <v>0</v>
      </c>
      <c r="AK46" s="65"/>
      <c r="AL46" s="54">
        <f>SUM($G46:$AJ46)</f>
        <v>0</v>
      </c>
      <c r="AM46" s="43"/>
      <c r="AN46" s="435"/>
      <c r="BP46" s="186"/>
    </row>
    <row r="47" spans="2:68" ht="20.25" thickTop="1" x14ac:dyDescent="0.45">
      <c r="AK47" s="70">
        <f>SUM(AK5,AK7,AK9,AK11,AK13,AK15,AK17,AK19,AK21,AK23,AK25,AK27,AK29,AK31,AK33,AK35,AK37,AK39,AK41,AK43)</f>
        <v>0</v>
      </c>
      <c r="AL47" s="71">
        <f>SUM(AL6,AL8,AL10,AL12,AL14,AL16,AL18,AL20,AL22,AL24,AL26,AL28,AL30,AL32,AL34,AL36,AL38,AL40,AL42,AL44)</f>
        <v>0</v>
      </c>
      <c r="AM47" s="86">
        <f>SUM(AM5,AM7,AM9,AM11,AM13,AM15,AM17,AM19,AM21,AM23,AM25,AM27,AM29,AM31,AM33,AM35,AM37,AM39,AM41,AM43)</f>
        <v>0</v>
      </c>
      <c r="BP47" s="186"/>
    </row>
    <row r="48" spans="2:68" x14ac:dyDescent="0.45">
      <c r="BP48" s="186"/>
    </row>
    <row r="49" spans="68:68" x14ac:dyDescent="0.45">
      <c r="BP49" s="186"/>
    </row>
    <row r="50" spans="68:68" x14ac:dyDescent="0.45">
      <c r="BP50" s="186"/>
    </row>
    <row r="51" spans="68:68" x14ac:dyDescent="0.45">
      <c r="BP51" s="186"/>
    </row>
    <row r="52" spans="68:68" x14ac:dyDescent="0.45">
      <c r="BP52" s="186"/>
    </row>
    <row r="53" spans="68:68" x14ac:dyDescent="0.45">
      <c r="BP53" s="186"/>
    </row>
    <row r="54" spans="68:68" x14ac:dyDescent="0.45">
      <c r="BP54" s="186"/>
    </row>
    <row r="55" spans="68:68" x14ac:dyDescent="0.45">
      <c r="BP55" s="186"/>
    </row>
    <row r="56" spans="68:68" x14ac:dyDescent="0.45">
      <c r="BP56" s="186"/>
    </row>
    <row r="57" spans="68:68" x14ac:dyDescent="0.45">
      <c r="BP57" s="186"/>
    </row>
    <row r="58" spans="68:68" x14ac:dyDescent="0.45">
      <c r="BP58" s="186"/>
    </row>
    <row r="59" spans="68:68" x14ac:dyDescent="0.45">
      <c r="BP59" s="186"/>
    </row>
    <row r="60" spans="68:68" x14ac:dyDescent="0.45">
      <c r="BP60" s="186"/>
    </row>
    <row r="61" spans="68:68" x14ac:dyDescent="0.45">
      <c r="BP61" s="186"/>
    </row>
    <row r="62" spans="68:68" x14ac:dyDescent="0.45">
      <c r="BP62" s="186"/>
    </row>
    <row r="63" spans="68:68" x14ac:dyDescent="0.45">
      <c r="BP63" s="186"/>
    </row>
    <row r="64" spans="68:68" x14ac:dyDescent="0.45">
      <c r="BP64" s="186"/>
    </row>
    <row r="65" spans="68:68" x14ac:dyDescent="0.45">
      <c r="BP65" s="186"/>
    </row>
    <row r="66" spans="68:68" x14ac:dyDescent="0.45">
      <c r="BP66" s="186"/>
    </row>
    <row r="67" spans="68:68" x14ac:dyDescent="0.45">
      <c r="BP67" s="186"/>
    </row>
    <row r="68" spans="68:68" x14ac:dyDescent="0.45">
      <c r="BP68" s="186"/>
    </row>
    <row r="69" spans="68:68" x14ac:dyDescent="0.45">
      <c r="BP69" s="186"/>
    </row>
    <row r="70" spans="68:68" x14ac:dyDescent="0.45">
      <c r="BP70" s="186"/>
    </row>
    <row r="71" spans="68:68" x14ac:dyDescent="0.45">
      <c r="BP71" s="186"/>
    </row>
    <row r="72" spans="68:68" x14ac:dyDescent="0.45">
      <c r="BP72" s="186"/>
    </row>
    <row r="73" spans="68:68" x14ac:dyDescent="0.45">
      <c r="BP73" s="186"/>
    </row>
    <row r="74" spans="68:68" ht="19.899999999999999" customHeight="1" x14ac:dyDescent="0.45">
      <c r="BP74" s="186"/>
    </row>
    <row r="75" spans="68:68" x14ac:dyDescent="0.45">
      <c r="BP75" s="186"/>
    </row>
    <row r="76" spans="68:68" x14ac:dyDescent="0.45">
      <c r="BP76" s="186"/>
    </row>
    <row r="77" spans="68:68" x14ac:dyDescent="0.45">
      <c r="BP77" s="186"/>
    </row>
    <row r="78" spans="68:68" x14ac:dyDescent="0.45">
      <c r="BP78" s="186"/>
    </row>
    <row r="79" spans="68:68" x14ac:dyDescent="0.45">
      <c r="BP79" s="186"/>
    </row>
    <row r="80" spans="68:68" x14ac:dyDescent="0.45">
      <c r="BP80" s="186"/>
    </row>
    <row r="81" spans="68:68" x14ac:dyDescent="0.45">
      <c r="BP81" s="186"/>
    </row>
    <row r="82" spans="68:68" x14ac:dyDescent="0.45">
      <c r="BP82" s="186"/>
    </row>
    <row r="83" spans="68:68" x14ac:dyDescent="0.45">
      <c r="BP83" s="186"/>
    </row>
    <row r="84" spans="68:68" x14ac:dyDescent="0.45">
      <c r="BP84" s="186"/>
    </row>
    <row r="85" spans="68:68" x14ac:dyDescent="0.45">
      <c r="BP85" s="186"/>
    </row>
    <row r="86" spans="68:68" x14ac:dyDescent="0.45">
      <c r="BP86" s="186"/>
    </row>
    <row r="87" spans="68:68" x14ac:dyDescent="0.45">
      <c r="BP87" s="186"/>
    </row>
    <row r="88" spans="68:68" x14ac:dyDescent="0.45">
      <c r="BP88" s="186"/>
    </row>
    <row r="89" spans="68:68" x14ac:dyDescent="0.45">
      <c r="BP89" s="186"/>
    </row>
    <row r="90" spans="68:68" x14ac:dyDescent="0.45">
      <c r="BP90" s="186"/>
    </row>
    <row r="91" spans="68:68" x14ac:dyDescent="0.45">
      <c r="BP91" s="186"/>
    </row>
    <row r="92" spans="68:68" x14ac:dyDescent="0.45">
      <c r="BP92" s="186"/>
    </row>
    <row r="93" spans="68:68" x14ac:dyDescent="0.45">
      <c r="BP93" s="186"/>
    </row>
    <row r="94" spans="68:68" x14ac:dyDescent="0.45">
      <c r="BP94" s="186"/>
    </row>
    <row r="95" spans="68:68" x14ac:dyDescent="0.45">
      <c r="BP95" s="186"/>
    </row>
    <row r="96" spans="68:68" x14ac:dyDescent="0.45">
      <c r="BP96" s="186"/>
    </row>
    <row r="97" spans="68:68" x14ac:dyDescent="0.45">
      <c r="BP97" s="186"/>
    </row>
    <row r="98" spans="68:68" x14ac:dyDescent="0.45">
      <c r="BP98" s="186"/>
    </row>
    <row r="99" spans="68:68" x14ac:dyDescent="0.45">
      <c r="BP99" s="186"/>
    </row>
    <row r="100" spans="68:68" x14ac:dyDescent="0.45">
      <c r="BP100" s="186"/>
    </row>
    <row r="101" spans="68:68" x14ac:dyDescent="0.45">
      <c r="BP101" s="186"/>
    </row>
    <row r="102" spans="68:68" x14ac:dyDescent="0.45">
      <c r="BP102" s="186"/>
    </row>
    <row r="103" spans="68:68" x14ac:dyDescent="0.45">
      <c r="BP103" s="186"/>
    </row>
    <row r="104" spans="68:68" x14ac:dyDescent="0.45">
      <c r="BP104" s="186"/>
    </row>
    <row r="105" spans="68:68" x14ac:dyDescent="0.45">
      <c r="BP105" s="186"/>
    </row>
    <row r="106" spans="68:68" x14ac:dyDescent="0.45">
      <c r="BP106" s="186"/>
    </row>
    <row r="107" spans="68:68" x14ac:dyDescent="0.45">
      <c r="BP107" s="186"/>
    </row>
    <row r="108" spans="68:68" x14ac:dyDescent="0.45">
      <c r="BP108" s="186"/>
    </row>
    <row r="109" spans="68:68" x14ac:dyDescent="0.45">
      <c r="BP109" s="186"/>
    </row>
    <row r="110" spans="68:68" x14ac:dyDescent="0.45">
      <c r="BP110" s="186"/>
    </row>
    <row r="111" spans="68:68" x14ac:dyDescent="0.45">
      <c r="BP111" s="186"/>
    </row>
    <row r="112" spans="68:68" x14ac:dyDescent="0.45">
      <c r="BP112" s="186"/>
    </row>
    <row r="113" spans="68:68" x14ac:dyDescent="0.45">
      <c r="BP113" s="186"/>
    </row>
    <row r="114" spans="68:68" x14ac:dyDescent="0.45">
      <c r="BP114" s="186"/>
    </row>
    <row r="115" spans="68:68" x14ac:dyDescent="0.45">
      <c r="BP115" s="186"/>
    </row>
    <row r="116" spans="68:68" x14ac:dyDescent="0.45">
      <c r="BP116" s="186"/>
    </row>
    <row r="117" spans="68:68" x14ac:dyDescent="0.45">
      <c r="BP117" s="186"/>
    </row>
    <row r="118" spans="68:68" x14ac:dyDescent="0.45">
      <c r="BP118" s="186"/>
    </row>
    <row r="119" spans="68:68" x14ac:dyDescent="0.45">
      <c r="BP119" s="186"/>
    </row>
    <row r="120" spans="68:68" x14ac:dyDescent="0.45">
      <c r="BP120" s="186"/>
    </row>
    <row r="121" spans="68:68" x14ac:dyDescent="0.45">
      <c r="BP121" s="186"/>
    </row>
    <row r="122" spans="68:68" x14ac:dyDescent="0.45">
      <c r="BP122" s="186"/>
    </row>
    <row r="123" spans="68:68" x14ac:dyDescent="0.45">
      <c r="BP123" s="186"/>
    </row>
    <row r="124" spans="68:68" x14ac:dyDescent="0.45">
      <c r="BP124" s="186"/>
    </row>
    <row r="125" spans="68:68" x14ac:dyDescent="0.45">
      <c r="BP125" s="186"/>
    </row>
    <row r="126" spans="68:68" x14ac:dyDescent="0.45">
      <c r="BP126" s="186"/>
    </row>
    <row r="127" spans="68:68" x14ac:dyDescent="0.45">
      <c r="BP127" s="186"/>
    </row>
    <row r="128" spans="68:68" x14ac:dyDescent="0.45">
      <c r="BP128" s="186"/>
    </row>
    <row r="129" spans="68:68" x14ac:dyDescent="0.45">
      <c r="BP129" s="186"/>
    </row>
    <row r="130" spans="68:68" x14ac:dyDescent="0.45">
      <c r="BP130" s="186"/>
    </row>
    <row r="131" spans="68:68" x14ac:dyDescent="0.45">
      <c r="BP131" s="186"/>
    </row>
    <row r="132" spans="68:68" x14ac:dyDescent="0.45">
      <c r="BP132" s="186"/>
    </row>
    <row r="133" spans="68:68" x14ac:dyDescent="0.45">
      <c r="BP133" s="186"/>
    </row>
    <row r="134" spans="68:68" x14ac:dyDescent="0.45">
      <c r="BP134" s="186"/>
    </row>
    <row r="135" spans="68:68" x14ac:dyDescent="0.45">
      <c r="BP135" s="186"/>
    </row>
    <row r="136" spans="68:68" x14ac:dyDescent="0.45">
      <c r="BP136" s="186"/>
    </row>
    <row r="137" spans="68:68" x14ac:dyDescent="0.45">
      <c r="BP137" s="186"/>
    </row>
    <row r="138" spans="68:68" x14ac:dyDescent="0.45">
      <c r="BP138" s="186"/>
    </row>
    <row r="139" spans="68:68" x14ac:dyDescent="0.45">
      <c r="BP139" s="186"/>
    </row>
    <row r="140" spans="68:68" x14ac:dyDescent="0.45">
      <c r="BP140" s="186"/>
    </row>
    <row r="141" spans="68:68" x14ac:dyDescent="0.45">
      <c r="BP141" s="186"/>
    </row>
    <row r="142" spans="68:68" x14ac:dyDescent="0.45">
      <c r="BP142" s="186"/>
    </row>
    <row r="143" spans="68:68" x14ac:dyDescent="0.45">
      <c r="BP143" s="186"/>
    </row>
    <row r="144" spans="68:68" x14ac:dyDescent="0.45">
      <c r="BP144" s="186"/>
    </row>
    <row r="145" spans="68:68" x14ac:dyDescent="0.45">
      <c r="BP145" s="186"/>
    </row>
    <row r="146" spans="68:68" x14ac:dyDescent="0.45">
      <c r="BP146" s="186"/>
    </row>
    <row r="147" spans="68:68" x14ac:dyDescent="0.45">
      <c r="BP147" s="186"/>
    </row>
    <row r="148" spans="68:68" x14ac:dyDescent="0.45">
      <c r="BP148" s="186"/>
    </row>
    <row r="149" spans="68:68" x14ac:dyDescent="0.45">
      <c r="BP149" s="186"/>
    </row>
    <row r="150" spans="68:68" x14ac:dyDescent="0.45">
      <c r="BP150" s="186"/>
    </row>
    <row r="151" spans="68:68" x14ac:dyDescent="0.45">
      <c r="BP151" s="186"/>
    </row>
    <row r="152" spans="68:68" x14ac:dyDescent="0.45">
      <c r="BP152" s="186"/>
    </row>
    <row r="153" spans="68:68" x14ac:dyDescent="0.45">
      <c r="BP153" s="186"/>
    </row>
    <row r="154" spans="68:68" x14ac:dyDescent="0.45">
      <c r="BP154" s="186"/>
    </row>
    <row r="155" spans="68:68" x14ac:dyDescent="0.45">
      <c r="BP155" s="186"/>
    </row>
    <row r="156" spans="68:68" x14ac:dyDescent="0.45">
      <c r="BP156" s="186"/>
    </row>
    <row r="157" spans="68:68" x14ac:dyDescent="0.45">
      <c r="BP157" s="186"/>
    </row>
    <row r="158" spans="68:68" x14ac:dyDescent="0.45">
      <c r="BP158" s="186"/>
    </row>
    <row r="159" spans="68:68" x14ac:dyDescent="0.45">
      <c r="BP159" s="186"/>
    </row>
    <row r="160" spans="68:68" x14ac:dyDescent="0.45">
      <c r="BP160" s="186"/>
    </row>
    <row r="161" spans="68:68" x14ac:dyDescent="0.45">
      <c r="BP161" s="186"/>
    </row>
    <row r="162" spans="68:68" x14ac:dyDescent="0.45">
      <c r="BP162" s="186"/>
    </row>
    <row r="163" spans="68:68" x14ac:dyDescent="0.45">
      <c r="BP163" s="186"/>
    </row>
  </sheetData>
  <sheetProtection sheet="1" objects="1" scenarios="1"/>
  <mergeCells count="105">
    <mergeCell ref="C2:N2"/>
    <mergeCell ref="B5:B6"/>
    <mergeCell ref="C5:C6"/>
    <mergeCell ref="D5:D6"/>
    <mergeCell ref="E5:E6"/>
    <mergeCell ref="AN5:AN6"/>
    <mergeCell ref="B7:B8"/>
    <mergeCell ref="C7:C8"/>
    <mergeCell ref="D7:D8"/>
    <mergeCell ref="E7:E8"/>
    <mergeCell ref="AN7:AN8"/>
    <mergeCell ref="B9:B10"/>
    <mergeCell ref="C9:C10"/>
    <mergeCell ref="D9:D10"/>
    <mergeCell ref="E9:E10"/>
    <mergeCell ref="AN9:AN10"/>
    <mergeCell ref="B11:B12"/>
    <mergeCell ref="C11:C12"/>
    <mergeCell ref="D11:D12"/>
    <mergeCell ref="E11:E12"/>
    <mergeCell ref="AN11:AN12"/>
    <mergeCell ref="B13:B14"/>
    <mergeCell ref="C13:C14"/>
    <mergeCell ref="D13:D14"/>
    <mergeCell ref="E13:E14"/>
    <mergeCell ref="AN13:AN14"/>
    <mergeCell ref="B15:B16"/>
    <mergeCell ref="C15:C16"/>
    <mergeCell ref="D15:D16"/>
    <mergeCell ref="E15:E16"/>
    <mergeCell ref="AN15:AN16"/>
    <mergeCell ref="B17:B18"/>
    <mergeCell ref="C17:C18"/>
    <mergeCell ref="D17:D18"/>
    <mergeCell ref="E17:E18"/>
    <mergeCell ref="AN17:AN18"/>
    <mergeCell ref="B19:B20"/>
    <mergeCell ref="C19:C20"/>
    <mergeCell ref="D19:D20"/>
    <mergeCell ref="E19:E20"/>
    <mergeCell ref="AN19:AN20"/>
    <mergeCell ref="B21:B22"/>
    <mergeCell ref="C21:C22"/>
    <mergeCell ref="D21:D22"/>
    <mergeCell ref="E21:E22"/>
    <mergeCell ref="AN21:AN22"/>
    <mergeCell ref="B23:B24"/>
    <mergeCell ref="C23:C24"/>
    <mergeCell ref="D23:D24"/>
    <mergeCell ref="E23:E24"/>
    <mergeCell ref="AN23:AN24"/>
    <mergeCell ref="B25:B26"/>
    <mergeCell ref="C25:C26"/>
    <mergeCell ref="D25:D26"/>
    <mergeCell ref="E25:E26"/>
    <mergeCell ref="AN25:AN26"/>
    <mergeCell ref="B27:B28"/>
    <mergeCell ref="C27:C28"/>
    <mergeCell ref="D27:D28"/>
    <mergeCell ref="E27:E28"/>
    <mergeCell ref="AN27:AN28"/>
    <mergeCell ref="B29:B30"/>
    <mergeCell ref="C29:C30"/>
    <mergeCell ref="D29:D30"/>
    <mergeCell ref="E29:E30"/>
    <mergeCell ref="AN29:AN30"/>
    <mergeCell ref="B31:B32"/>
    <mergeCell ref="C31:C32"/>
    <mergeCell ref="D31:D32"/>
    <mergeCell ref="E31:E32"/>
    <mergeCell ref="AN31:AN32"/>
    <mergeCell ref="B33:B34"/>
    <mergeCell ref="C33:C34"/>
    <mergeCell ref="D33:D34"/>
    <mergeCell ref="E33:E34"/>
    <mergeCell ref="AN33:AN34"/>
    <mergeCell ref="B35:B36"/>
    <mergeCell ref="C35:C36"/>
    <mergeCell ref="D35:D36"/>
    <mergeCell ref="E35:E36"/>
    <mergeCell ref="AN35:AN36"/>
    <mergeCell ref="B37:B38"/>
    <mergeCell ref="C37:C38"/>
    <mergeCell ref="D37:D38"/>
    <mergeCell ref="E37:E38"/>
    <mergeCell ref="AN37:AN38"/>
    <mergeCell ref="B39:B40"/>
    <mergeCell ref="C39:C40"/>
    <mergeCell ref="D39:D40"/>
    <mergeCell ref="E39:E40"/>
    <mergeCell ref="AN39:AN40"/>
    <mergeCell ref="B45:C46"/>
    <mergeCell ref="D45:D46"/>
    <mergeCell ref="E45:E46"/>
    <mergeCell ref="AN45:AN46"/>
    <mergeCell ref="B41:B42"/>
    <mergeCell ref="C41:C42"/>
    <mergeCell ref="D41:D42"/>
    <mergeCell ref="E41:E42"/>
    <mergeCell ref="AN41:AN42"/>
    <mergeCell ref="B43:B44"/>
    <mergeCell ref="C43:C44"/>
    <mergeCell ref="D43:D44"/>
    <mergeCell ref="E43:E44"/>
    <mergeCell ref="AN43:AN44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354E8-2C7E-4A66-948A-9D16A24CEE13}">
  <sheetPr transitionEvaluation="1"/>
  <dimension ref="B2:BU163"/>
  <sheetViews>
    <sheetView zoomScale="96" zoomScaleNormal="96" workbookViewId="0">
      <selection activeCell="B9" sqref="B9:B10"/>
    </sheetView>
  </sheetViews>
  <sheetFormatPr defaultColWidth="8.69921875" defaultRowHeight="19.5" x14ac:dyDescent="0.45"/>
  <cols>
    <col min="1" max="1" width="1.3984375" style="184" customWidth="1"/>
    <col min="2" max="2" width="7.69921875" style="184" customWidth="1"/>
    <col min="3" max="3" width="26.8984375" style="184" customWidth="1"/>
    <col min="4" max="4" width="8.69921875" style="184" customWidth="1"/>
    <col min="5" max="5" width="10.59765625" style="44" customWidth="1"/>
    <col min="6" max="6" width="5.69921875" style="184" customWidth="1"/>
    <col min="7" max="37" width="7.59765625" style="12" customWidth="1"/>
    <col min="38" max="40" width="9.19921875" style="184" customWidth="1"/>
    <col min="41" max="41" width="11.796875" style="184" customWidth="1"/>
    <col min="42" max="67" width="5.69921875" style="184" customWidth="1"/>
    <col min="68" max="68" width="5.69921875" style="11" customWidth="1"/>
    <col min="69" max="69" width="10.796875" style="184" customWidth="1"/>
    <col min="70" max="70" width="27.3984375" style="184" customWidth="1"/>
    <col min="71" max="71" width="5.69921875" style="184" customWidth="1"/>
    <col min="72" max="72" width="10.796875" style="184" customWidth="1"/>
    <col min="73" max="73" width="24.296875" style="184" customWidth="1"/>
    <col min="74" max="74" width="5.69921875" style="184" customWidth="1"/>
    <col min="75" max="79" width="5.296875" style="184" customWidth="1"/>
    <col min="80" max="16384" width="8.69921875" style="184"/>
  </cols>
  <sheetData>
    <row r="2" spans="2:73" ht="28.5" x14ac:dyDescent="0.45">
      <c r="C2" s="405" t="str">
        <f>'3月'!$C$2</f>
        <v>第　　　期 2022年11月 ～ 2023年 10月</v>
      </c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2:73" ht="20.25" thickBot="1" x14ac:dyDescent="0.5">
      <c r="E3" s="13"/>
      <c r="F3" s="9"/>
      <c r="G3" s="10"/>
      <c r="H3" s="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9"/>
      <c r="AM3" s="9"/>
      <c r="AN3" s="9"/>
    </row>
    <row r="4" spans="2:73" ht="39" customHeight="1" thickBot="1" x14ac:dyDescent="0.5">
      <c r="B4" s="14" t="s">
        <v>38</v>
      </c>
      <c r="C4" s="15" t="s">
        <v>36</v>
      </c>
      <c r="D4" s="16" t="s">
        <v>142</v>
      </c>
      <c r="E4" s="17" t="s">
        <v>375</v>
      </c>
      <c r="F4" s="18" t="s">
        <v>161</v>
      </c>
      <c r="G4" s="19">
        <v>1</v>
      </c>
      <c r="H4" s="20">
        <v>2</v>
      </c>
      <c r="I4" s="20">
        <v>3</v>
      </c>
      <c r="J4" s="20">
        <v>4</v>
      </c>
      <c r="K4" s="20">
        <v>5</v>
      </c>
      <c r="L4" s="20">
        <v>6</v>
      </c>
      <c r="M4" s="20">
        <v>7</v>
      </c>
      <c r="N4" s="20">
        <v>8</v>
      </c>
      <c r="O4" s="20">
        <v>9</v>
      </c>
      <c r="P4" s="20">
        <v>10</v>
      </c>
      <c r="Q4" s="20">
        <v>11</v>
      </c>
      <c r="R4" s="20">
        <v>12</v>
      </c>
      <c r="S4" s="20">
        <v>13</v>
      </c>
      <c r="T4" s="20">
        <v>14</v>
      </c>
      <c r="U4" s="20">
        <v>15</v>
      </c>
      <c r="V4" s="20">
        <v>16</v>
      </c>
      <c r="W4" s="20">
        <v>17</v>
      </c>
      <c r="X4" s="20">
        <v>18</v>
      </c>
      <c r="Y4" s="20">
        <v>19</v>
      </c>
      <c r="Z4" s="20">
        <v>20</v>
      </c>
      <c r="AA4" s="20">
        <v>21</v>
      </c>
      <c r="AB4" s="20">
        <v>22</v>
      </c>
      <c r="AC4" s="20">
        <v>23</v>
      </c>
      <c r="AD4" s="20">
        <v>24</v>
      </c>
      <c r="AE4" s="20">
        <v>25</v>
      </c>
      <c r="AF4" s="20">
        <v>26</v>
      </c>
      <c r="AG4" s="20">
        <v>27</v>
      </c>
      <c r="AH4" s="20">
        <v>28</v>
      </c>
      <c r="AI4" s="20">
        <v>29</v>
      </c>
      <c r="AJ4" s="20">
        <v>30</v>
      </c>
      <c r="AK4" s="21">
        <v>31</v>
      </c>
      <c r="AL4" s="22" t="s">
        <v>383</v>
      </c>
      <c r="AM4" s="23" t="s">
        <v>382</v>
      </c>
      <c r="AN4" s="24" t="s">
        <v>381</v>
      </c>
      <c r="AO4" s="25" t="s">
        <v>208</v>
      </c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10"/>
      <c r="BP4" s="26"/>
      <c r="BQ4" s="26"/>
      <c r="BR4" s="26"/>
    </row>
    <row r="5" spans="2:73" s="10" customFormat="1" x14ac:dyDescent="0.45">
      <c r="B5" s="407">
        <f>'6月'!$B$5</f>
        <v>0</v>
      </c>
      <c r="C5" s="409">
        <f>IFERROR(VLOOKUP($B5,品名!$BP$4:$BR$160,3,TRUE),"")</f>
        <v>0</v>
      </c>
      <c r="D5" s="382">
        <f>IFERROR(VLOOKUP($B5,品名!$BP$2:$BR$160,2,TRUE),"")</f>
        <v>0</v>
      </c>
      <c r="E5" s="442">
        <f>'6月'!$AM$5</f>
        <v>0</v>
      </c>
      <c r="F5" s="27" t="s">
        <v>158</v>
      </c>
      <c r="G5" s="87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46">
        <f>SUM($G5:$AK5)</f>
        <v>0</v>
      </c>
      <c r="AM5" s="28"/>
      <c r="AN5" s="47">
        <f>($AL5+$E5)-$AM6</f>
        <v>0</v>
      </c>
      <c r="AO5" s="384">
        <f>D5*AM6</f>
        <v>0</v>
      </c>
      <c r="BS5" s="184"/>
      <c r="BT5" s="184"/>
      <c r="BU5" s="184"/>
    </row>
    <row r="6" spans="2:73" s="10" customFormat="1" ht="19.5" customHeight="1" x14ac:dyDescent="0.45">
      <c r="B6" s="408"/>
      <c r="C6" s="410"/>
      <c r="D6" s="363"/>
      <c r="E6" s="424"/>
      <c r="F6" s="29" t="s">
        <v>159</v>
      </c>
      <c r="G6" s="89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1"/>
      <c r="AL6" s="30"/>
      <c r="AM6" s="48">
        <f>SUM($G6:$AK6)</f>
        <v>0</v>
      </c>
      <c r="AN6" s="31"/>
      <c r="AO6" s="443"/>
      <c r="BS6" s="184"/>
      <c r="BT6" s="184"/>
      <c r="BU6" s="184"/>
    </row>
    <row r="7" spans="2:73" s="10" customFormat="1" x14ac:dyDescent="0.45">
      <c r="B7" s="394">
        <f>'6月'!$B$7</f>
        <v>0</v>
      </c>
      <c r="C7" s="396">
        <f>IFERROR(VLOOKUP($B7,品名!$BP$4:$BR$160,3,TRUE),"")</f>
        <v>0</v>
      </c>
      <c r="D7" s="362">
        <f>IFERROR(VLOOKUP($B7,品名!$BP$2:$BR$160,2,TRUE),"")</f>
        <v>0</v>
      </c>
      <c r="E7" s="398">
        <f>'6月'!$AM$7</f>
        <v>0</v>
      </c>
      <c r="F7" s="32" t="s">
        <v>158</v>
      </c>
      <c r="G7" s="92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4"/>
      <c r="AL7" s="49">
        <f>SUM($G7:$AK7)</f>
        <v>0</v>
      </c>
      <c r="AM7" s="33"/>
      <c r="AN7" s="50">
        <f>($AL7+$E7)-$AM8</f>
        <v>0</v>
      </c>
      <c r="AO7" s="366">
        <f t="shared" ref="AO7" si="0">D7*AM8</f>
        <v>0</v>
      </c>
      <c r="BS7" s="184"/>
      <c r="BT7" s="184"/>
      <c r="BU7" s="184"/>
    </row>
    <row r="8" spans="2:73" s="10" customFormat="1" ht="19.149999999999999" customHeight="1" x14ac:dyDescent="0.45">
      <c r="B8" s="395"/>
      <c r="C8" s="397"/>
      <c r="D8" s="363"/>
      <c r="E8" s="399"/>
      <c r="F8" s="29" t="s">
        <v>159</v>
      </c>
      <c r="G8" s="8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1"/>
      <c r="AL8" s="30"/>
      <c r="AM8" s="48">
        <f>SUM($G8:$AK8)</f>
        <v>0</v>
      </c>
      <c r="AN8" s="34"/>
      <c r="AO8" s="400"/>
      <c r="BS8" s="184"/>
      <c r="BT8" s="184"/>
      <c r="BU8" s="184"/>
    </row>
    <row r="9" spans="2:73" s="10" customFormat="1" x14ac:dyDescent="0.45">
      <c r="B9" s="394">
        <f>'6月'!$B$9</f>
        <v>0</v>
      </c>
      <c r="C9" s="396">
        <f>IFERROR(VLOOKUP($B9,品名!$BP$4:$BR$160,3,TRUE),"")</f>
        <v>0</v>
      </c>
      <c r="D9" s="362">
        <f>IFERROR(VLOOKUP($B9,品名!$BP$2:$BR$160,2,TRUE),"")</f>
        <v>0</v>
      </c>
      <c r="E9" s="398">
        <f>'6月'!$AM$9</f>
        <v>0</v>
      </c>
      <c r="F9" s="32" t="s">
        <v>158</v>
      </c>
      <c r="G9" s="92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4"/>
      <c r="AL9" s="49">
        <f>SUM($G9:$AK9)</f>
        <v>0</v>
      </c>
      <c r="AM9" s="33"/>
      <c r="AN9" s="50">
        <f>($AL9+$E9)-$AM10</f>
        <v>0</v>
      </c>
      <c r="AO9" s="366">
        <f t="shared" ref="AO9" si="1">D9*AM10</f>
        <v>0</v>
      </c>
      <c r="BS9" s="184"/>
      <c r="BT9" s="184"/>
      <c r="BU9" s="184" t="s">
        <v>157</v>
      </c>
    </row>
    <row r="10" spans="2:73" s="10" customFormat="1" ht="19.5" customHeight="1" x14ac:dyDescent="0.45">
      <c r="B10" s="395"/>
      <c r="C10" s="397"/>
      <c r="D10" s="363"/>
      <c r="E10" s="399"/>
      <c r="F10" s="29" t="s">
        <v>159</v>
      </c>
      <c r="G10" s="95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1"/>
      <c r="AL10" s="30"/>
      <c r="AM10" s="48">
        <f>SUM($G10:$AK10)</f>
        <v>0</v>
      </c>
      <c r="AN10" s="35"/>
      <c r="AO10" s="400"/>
      <c r="BS10" s="184"/>
      <c r="BT10" s="184"/>
      <c r="BU10" s="184"/>
    </row>
    <row r="11" spans="2:73" s="10" customFormat="1" x14ac:dyDescent="0.45">
      <c r="B11" s="394">
        <f>'6月'!$B$11</f>
        <v>0</v>
      </c>
      <c r="C11" s="396">
        <f>IFERROR(VLOOKUP($B11,品名!$BP$4:$BR$160,3,TRUE),"")</f>
        <v>0</v>
      </c>
      <c r="D11" s="362">
        <f>IFERROR(VLOOKUP($B11,品名!$BP$2:$BR$160,2,TRUE),"")</f>
        <v>0</v>
      </c>
      <c r="E11" s="398">
        <f>'6月'!$AM$11</f>
        <v>0</v>
      </c>
      <c r="F11" s="32" t="s">
        <v>158</v>
      </c>
      <c r="G11" s="92"/>
      <c r="H11" s="93"/>
      <c r="I11" s="93"/>
      <c r="J11" s="98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4"/>
      <c r="AL11" s="49">
        <f>SUM($G11:$AK11)</f>
        <v>0</v>
      </c>
      <c r="AM11" s="33"/>
      <c r="AN11" s="50">
        <f>($AL11+$E11)-$AM12</f>
        <v>0</v>
      </c>
      <c r="AO11" s="366">
        <f t="shared" ref="AO11" si="2">D11*AM12</f>
        <v>0</v>
      </c>
      <c r="BS11" s="184"/>
      <c r="BT11" s="184"/>
      <c r="BU11" s="184"/>
    </row>
    <row r="12" spans="2:73" s="10" customFormat="1" ht="19.149999999999999" customHeight="1" x14ac:dyDescent="0.45">
      <c r="B12" s="395"/>
      <c r="C12" s="397"/>
      <c r="D12" s="363"/>
      <c r="E12" s="399"/>
      <c r="F12" s="29" t="s">
        <v>159</v>
      </c>
      <c r="G12" s="95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1"/>
      <c r="AL12" s="30"/>
      <c r="AM12" s="48">
        <f>SUM($G12:$AK12)</f>
        <v>0</v>
      </c>
      <c r="AN12" s="31"/>
      <c r="AO12" s="400"/>
      <c r="BS12" s="184"/>
      <c r="BT12" s="184"/>
      <c r="BU12" s="184"/>
    </row>
    <row r="13" spans="2:73" s="10" customFormat="1" x14ac:dyDescent="0.45">
      <c r="B13" s="394">
        <f>'6月'!$B$13</f>
        <v>0</v>
      </c>
      <c r="C13" s="396">
        <f>IFERROR(VLOOKUP($B13,品名!$BP$4:$BR$160,3,TRUE),"")</f>
        <v>0</v>
      </c>
      <c r="D13" s="362">
        <f>IFERROR(VLOOKUP($B13,品名!$BP$2:$BR$160,2,TRUE),"")</f>
        <v>0</v>
      </c>
      <c r="E13" s="398">
        <f>'6月'!$AM$13</f>
        <v>0</v>
      </c>
      <c r="F13" s="32" t="s">
        <v>158</v>
      </c>
      <c r="G13" s="92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4"/>
      <c r="AL13" s="49">
        <f>SUM($G13:$AK13)</f>
        <v>0</v>
      </c>
      <c r="AM13" s="33"/>
      <c r="AN13" s="50">
        <f>($AL13+$E13)-$AM14</f>
        <v>0</v>
      </c>
      <c r="AO13" s="366">
        <f t="shared" ref="AO13" si="3">D13*AM14</f>
        <v>0</v>
      </c>
      <c r="BS13" s="184"/>
      <c r="BT13" s="184"/>
      <c r="BU13" s="184"/>
    </row>
    <row r="14" spans="2:73" s="10" customFormat="1" ht="19.5" customHeight="1" x14ac:dyDescent="0.45">
      <c r="B14" s="395"/>
      <c r="C14" s="397"/>
      <c r="D14" s="363"/>
      <c r="E14" s="399"/>
      <c r="F14" s="29" t="s">
        <v>159</v>
      </c>
      <c r="G14" s="89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1"/>
      <c r="AL14" s="30"/>
      <c r="AM14" s="48">
        <f>SUM($G14:$AK14)</f>
        <v>0</v>
      </c>
      <c r="AN14" s="31"/>
      <c r="AO14" s="400"/>
      <c r="BS14" s="184"/>
      <c r="BT14" s="184"/>
      <c r="BU14" s="184"/>
    </row>
    <row r="15" spans="2:73" s="10" customFormat="1" x14ac:dyDescent="0.45">
      <c r="B15" s="394">
        <f>'6月'!$B$15</f>
        <v>0</v>
      </c>
      <c r="C15" s="396">
        <f>IFERROR(VLOOKUP($B15,品名!$BP$4:$BR$160,3,TRUE),"")</f>
        <v>0</v>
      </c>
      <c r="D15" s="362">
        <f>IFERROR(VLOOKUP($B15,品名!$BP$2:$BR$160,2,TRUE),"")</f>
        <v>0</v>
      </c>
      <c r="E15" s="398">
        <f>'6月'!$AM$15</f>
        <v>0</v>
      </c>
      <c r="F15" s="32" t="s">
        <v>158</v>
      </c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4"/>
      <c r="AL15" s="49">
        <f>SUM($G15:$AK15)</f>
        <v>0</v>
      </c>
      <c r="AM15" s="33"/>
      <c r="AN15" s="50">
        <f>($AL15+$E15)-$AM16</f>
        <v>0</v>
      </c>
      <c r="AO15" s="366">
        <f t="shared" ref="AO15" si="4">D15*AM16</f>
        <v>0</v>
      </c>
      <c r="BS15" s="184"/>
      <c r="BT15" s="184"/>
      <c r="BU15" s="184"/>
    </row>
    <row r="16" spans="2:73" s="10" customFormat="1" ht="19.149999999999999" customHeight="1" x14ac:dyDescent="0.45">
      <c r="B16" s="395"/>
      <c r="C16" s="397"/>
      <c r="D16" s="363"/>
      <c r="E16" s="399"/>
      <c r="F16" s="29" t="s">
        <v>159</v>
      </c>
      <c r="G16" s="89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1"/>
      <c r="AL16" s="30"/>
      <c r="AM16" s="48">
        <f>SUM($G16:$AK16)</f>
        <v>0</v>
      </c>
      <c r="AN16" s="31"/>
      <c r="AO16" s="400"/>
      <c r="BS16" s="184"/>
      <c r="BT16" s="184"/>
      <c r="BU16" s="184"/>
    </row>
    <row r="17" spans="2:73" s="10" customFormat="1" x14ac:dyDescent="0.45">
      <c r="B17" s="394">
        <f>'6月'!$B$17</f>
        <v>0</v>
      </c>
      <c r="C17" s="396">
        <f>IFERROR(VLOOKUP($B17,品名!$BP$4:$BR$160,3,TRUE),"")</f>
        <v>0</v>
      </c>
      <c r="D17" s="362">
        <f>IFERROR(VLOOKUP($B17,品名!$BP$2:$BR$160,2,TRUE),"")</f>
        <v>0</v>
      </c>
      <c r="E17" s="398">
        <f>'6月'!$AM$17</f>
        <v>0</v>
      </c>
      <c r="F17" s="32" t="s">
        <v>158</v>
      </c>
      <c r="G17" s="92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4"/>
      <c r="AL17" s="49">
        <f>SUM($G17:$AK17)</f>
        <v>0</v>
      </c>
      <c r="AM17" s="33"/>
      <c r="AN17" s="50">
        <f>($AL17+$E17)-$AM18</f>
        <v>0</v>
      </c>
      <c r="AO17" s="366">
        <f t="shared" ref="AO17" si="5">D17*AM18</f>
        <v>0</v>
      </c>
      <c r="BS17" s="184"/>
      <c r="BT17" s="184"/>
      <c r="BU17" s="184"/>
    </row>
    <row r="18" spans="2:73" s="10" customFormat="1" ht="19.149999999999999" customHeight="1" x14ac:dyDescent="0.45">
      <c r="B18" s="395"/>
      <c r="C18" s="397"/>
      <c r="D18" s="363"/>
      <c r="E18" s="399"/>
      <c r="F18" s="29" t="s">
        <v>159</v>
      </c>
      <c r="G18" s="89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1"/>
      <c r="AL18" s="30"/>
      <c r="AM18" s="48">
        <f>SUM($G18:$AK18)</f>
        <v>0</v>
      </c>
      <c r="AN18" s="31"/>
      <c r="AO18" s="400"/>
      <c r="BS18" s="184"/>
      <c r="BT18" s="184"/>
      <c r="BU18" s="184"/>
    </row>
    <row r="19" spans="2:73" s="10" customFormat="1" x14ac:dyDescent="0.45">
      <c r="B19" s="394">
        <f>'6月'!$B$19</f>
        <v>0</v>
      </c>
      <c r="C19" s="396">
        <f>IFERROR(VLOOKUP($B19,品名!$BP$4:$BR$160,3,TRUE),"")</f>
        <v>0</v>
      </c>
      <c r="D19" s="362">
        <f>IFERROR(VLOOKUP($B19,品名!$BP$2:$BR$160,2,TRUE),"")</f>
        <v>0</v>
      </c>
      <c r="E19" s="398">
        <f>'6月'!$AM$19</f>
        <v>0</v>
      </c>
      <c r="F19" s="32" t="s">
        <v>158</v>
      </c>
      <c r="G19" s="92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4"/>
      <c r="AL19" s="49">
        <f>SUM($G19:$AK19)</f>
        <v>0</v>
      </c>
      <c r="AM19" s="33"/>
      <c r="AN19" s="50">
        <f>($AL19+$E19)-$AM20</f>
        <v>0</v>
      </c>
      <c r="AO19" s="366">
        <f t="shared" ref="AO19" si="6">D19*AM20</f>
        <v>0</v>
      </c>
      <c r="BS19" s="184"/>
      <c r="BT19" s="184"/>
      <c r="BU19" s="184"/>
    </row>
    <row r="20" spans="2:73" s="10" customFormat="1" ht="19.149999999999999" customHeight="1" x14ac:dyDescent="0.45">
      <c r="B20" s="395"/>
      <c r="C20" s="397"/>
      <c r="D20" s="363"/>
      <c r="E20" s="399"/>
      <c r="F20" s="29" t="s">
        <v>159</v>
      </c>
      <c r="G20" s="89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1"/>
      <c r="AL20" s="30"/>
      <c r="AM20" s="48">
        <f>SUM($G20:$AK20)</f>
        <v>0</v>
      </c>
      <c r="AN20" s="31"/>
      <c r="AO20" s="400"/>
      <c r="BS20" s="184"/>
      <c r="BT20" s="184"/>
      <c r="BU20" s="184"/>
    </row>
    <row r="21" spans="2:73" s="10" customFormat="1" x14ac:dyDescent="0.45">
      <c r="B21" s="394">
        <f>'6月'!$B$21</f>
        <v>0</v>
      </c>
      <c r="C21" s="396">
        <f>IFERROR(VLOOKUP($B21,品名!$BP$4:$BR$160,3,TRUE),"")</f>
        <v>0</v>
      </c>
      <c r="D21" s="362">
        <f>IFERROR(VLOOKUP($B21,品名!$BP$2:$BR$160,2,TRUE),"")</f>
        <v>0</v>
      </c>
      <c r="E21" s="398">
        <f>'6月'!$AM$21</f>
        <v>0</v>
      </c>
      <c r="F21" s="32" t="s">
        <v>158</v>
      </c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4"/>
      <c r="AL21" s="49">
        <f>SUM($G21:$AK21)</f>
        <v>0</v>
      </c>
      <c r="AM21" s="33"/>
      <c r="AN21" s="50">
        <f>($AL21+$E21)-$AM22</f>
        <v>0</v>
      </c>
      <c r="AO21" s="366">
        <f t="shared" ref="AO21" si="7">D21*AM22</f>
        <v>0</v>
      </c>
      <c r="BS21" s="184"/>
      <c r="BT21" s="184"/>
      <c r="BU21" s="184"/>
    </row>
    <row r="22" spans="2:73" ht="19.899999999999999" customHeight="1" x14ac:dyDescent="0.45">
      <c r="B22" s="395"/>
      <c r="C22" s="397"/>
      <c r="D22" s="363"/>
      <c r="E22" s="399"/>
      <c r="F22" s="29" t="s">
        <v>159</v>
      </c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1"/>
      <c r="AL22" s="30"/>
      <c r="AM22" s="48">
        <f>SUM($G22:$AK22)</f>
        <v>0</v>
      </c>
      <c r="AN22" s="31"/>
      <c r="AO22" s="400"/>
      <c r="BP22" s="184"/>
    </row>
    <row r="23" spans="2:73" x14ac:dyDescent="0.45">
      <c r="B23" s="394">
        <f>'6月'!$B$23</f>
        <v>0</v>
      </c>
      <c r="C23" s="396">
        <f>IFERROR(VLOOKUP($B23,品名!$BP$4:$BR$160,3,TRUE),"")</f>
        <v>0</v>
      </c>
      <c r="D23" s="362">
        <f>IFERROR(VLOOKUP($B23,品名!$BP$2:$BR$160,2,TRUE),"")</f>
        <v>0</v>
      </c>
      <c r="E23" s="398">
        <f>'6月'!$AM$23</f>
        <v>0</v>
      </c>
      <c r="F23" s="32" t="s">
        <v>158</v>
      </c>
      <c r="G23" s="92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4"/>
      <c r="AL23" s="49">
        <f>SUM($G23:$AK23)</f>
        <v>0</v>
      </c>
      <c r="AM23" s="33"/>
      <c r="AN23" s="50">
        <f>($AL23+$E23)-$AM24</f>
        <v>0</v>
      </c>
      <c r="AO23" s="366">
        <f t="shared" ref="AO23" si="8">D23*AM24</f>
        <v>0</v>
      </c>
      <c r="BP23" s="184"/>
    </row>
    <row r="24" spans="2:73" ht="19.899999999999999" customHeight="1" x14ac:dyDescent="0.45">
      <c r="B24" s="394"/>
      <c r="C24" s="397"/>
      <c r="D24" s="363"/>
      <c r="E24" s="399"/>
      <c r="F24" s="29" t="s">
        <v>159</v>
      </c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1"/>
      <c r="AL24" s="30"/>
      <c r="AM24" s="48">
        <f>SUM($G24:$AK24)</f>
        <v>0</v>
      </c>
      <c r="AN24" s="31"/>
      <c r="AO24" s="400"/>
      <c r="BP24" s="184"/>
    </row>
    <row r="25" spans="2:73" x14ac:dyDescent="0.45">
      <c r="B25" s="394">
        <f>'6月'!$B$25</f>
        <v>0</v>
      </c>
      <c r="C25" s="396">
        <f>IFERROR(VLOOKUP($B25,品名!$BP$4:$BR$160,3,TRUE),"")</f>
        <v>0</v>
      </c>
      <c r="D25" s="362">
        <f>IFERROR(VLOOKUP($B25,品名!$BP$2:$BR$160,2,TRUE),"")</f>
        <v>0</v>
      </c>
      <c r="E25" s="398">
        <f>'6月'!$AM$25</f>
        <v>0</v>
      </c>
      <c r="F25" s="32" t="s">
        <v>158</v>
      </c>
      <c r="G25" s="92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4"/>
      <c r="AL25" s="49">
        <f>SUM($G25:$AK25)</f>
        <v>0</v>
      </c>
      <c r="AM25" s="33"/>
      <c r="AN25" s="50">
        <f>($AL25+$E25)-$AM26</f>
        <v>0</v>
      </c>
      <c r="AO25" s="366">
        <f t="shared" ref="AO25" si="9">D25*AM26</f>
        <v>0</v>
      </c>
      <c r="BP25" s="184"/>
    </row>
    <row r="26" spans="2:73" ht="19.899999999999999" customHeight="1" x14ac:dyDescent="0.45">
      <c r="B26" s="395"/>
      <c r="C26" s="397"/>
      <c r="D26" s="363"/>
      <c r="E26" s="399"/>
      <c r="F26" s="29" t="s">
        <v>159</v>
      </c>
      <c r="G26" s="89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1"/>
      <c r="AL26" s="30"/>
      <c r="AM26" s="48">
        <f>SUM($G26:$AK26)</f>
        <v>0</v>
      </c>
      <c r="AN26" s="31"/>
      <c r="AO26" s="400"/>
      <c r="BP26" s="184"/>
    </row>
    <row r="27" spans="2:73" ht="19.899999999999999" customHeight="1" x14ac:dyDescent="0.45">
      <c r="B27" s="394">
        <f>'6月'!$B$27</f>
        <v>0</v>
      </c>
      <c r="C27" s="396">
        <f>IFERROR(VLOOKUP($B27,品名!$BP$4:$BR$160,3,TRUE),"")</f>
        <v>0</v>
      </c>
      <c r="D27" s="362">
        <f>IFERROR(VLOOKUP($B27,品名!$BP$2:$BR$160,2,TRUE),"")</f>
        <v>0</v>
      </c>
      <c r="E27" s="398">
        <f>'6月'!$AM$27</f>
        <v>0</v>
      </c>
      <c r="F27" s="32" t="s">
        <v>158</v>
      </c>
      <c r="G27" s="92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4"/>
      <c r="AL27" s="49">
        <f>SUM($G27:$AK27)</f>
        <v>0</v>
      </c>
      <c r="AM27" s="33"/>
      <c r="AN27" s="47">
        <f>($AL27+$E27)-$AM28</f>
        <v>0</v>
      </c>
      <c r="AO27" s="366">
        <f t="shared" ref="AO27" si="10">D27*AM28</f>
        <v>0</v>
      </c>
      <c r="BP27" s="184"/>
    </row>
    <row r="28" spans="2:73" ht="19.899999999999999" customHeight="1" x14ac:dyDescent="0.45">
      <c r="B28" s="395"/>
      <c r="C28" s="397"/>
      <c r="D28" s="363"/>
      <c r="E28" s="399"/>
      <c r="F28" s="29" t="s">
        <v>159</v>
      </c>
      <c r="G28" s="89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1"/>
      <c r="AL28" s="30"/>
      <c r="AM28" s="48">
        <f>SUM($G28:$AK28)</f>
        <v>0</v>
      </c>
      <c r="AN28" s="31"/>
      <c r="AO28" s="400"/>
      <c r="BP28" s="184"/>
    </row>
    <row r="29" spans="2:73" ht="19.899999999999999" customHeight="1" x14ac:dyDescent="0.45">
      <c r="B29" s="394">
        <f>'6月'!$B$29</f>
        <v>0</v>
      </c>
      <c r="C29" s="396">
        <f>IFERROR(VLOOKUP($B29,品名!$BP$4:$BR$160,3,TRUE),"")</f>
        <v>0</v>
      </c>
      <c r="D29" s="362">
        <f>IFERROR(VLOOKUP($B29,品名!$BP$2:$BR$160,2,TRUE),"")</f>
        <v>0</v>
      </c>
      <c r="E29" s="398">
        <f>'6月'!$AM$29</f>
        <v>0</v>
      </c>
      <c r="F29" s="32" t="s">
        <v>158</v>
      </c>
      <c r="G29" s="92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4"/>
      <c r="AL29" s="49">
        <f>SUM($G29:$AK29)</f>
        <v>0</v>
      </c>
      <c r="AM29" s="33"/>
      <c r="AN29" s="47">
        <f>($AL29+$E29)-$AM30</f>
        <v>0</v>
      </c>
      <c r="AO29" s="366">
        <f t="shared" ref="AO29" si="11">D29*AM30</f>
        <v>0</v>
      </c>
      <c r="BP29" s="184"/>
    </row>
    <row r="30" spans="2:73" ht="19.899999999999999" customHeight="1" x14ac:dyDescent="0.45">
      <c r="B30" s="394"/>
      <c r="C30" s="397"/>
      <c r="D30" s="363"/>
      <c r="E30" s="399"/>
      <c r="F30" s="29" t="s">
        <v>159</v>
      </c>
      <c r="G30" s="8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1"/>
      <c r="AL30" s="30"/>
      <c r="AM30" s="48">
        <f>SUM($G30:$AK30)</f>
        <v>0</v>
      </c>
      <c r="AN30" s="31"/>
      <c r="AO30" s="400"/>
      <c r="BP30" s="184"/>
    </row>
    <row r="31" spans="2:73" x14ac:dyDescent="0.45">
      <c r="B31" s="394">
        <f>'6月'!$B$31</f>
        <v>0</v>
      </c>
      <c r="C31" s="396">
        <f>IFERROR(VLOOKUP($B31,品名!$BP$4:$BR$160,3,TRUE),"")</f>
        <v>0</v>
      </c>
      <c r="D31" s="362">
        <f>IFERROR(VLOOKUP($B31,品名!$BP$2:$BR$160,2,TRUE),"")</f>
        <v>0</v>
      </c>
      <c r="E31" s="398">
        <f>'6月'!$AM$31</f>
        <v>0</v>
      </c>
      <c r="F31" s="32" t="s">
        <v>158</v>
      </c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4"/>
      <c r="AL31" s="49">
        <f>SUM($G31:$AK31)</f>
        <v>0</v>
      </c>
      <c r="AM31" s="33"/>
      <c r="AN31" s="47">
        <f>($AL31+$E31)-$AM32</f>
        <v>0</v>
      </c>
      <c r="AO31" s="366">
        <f t="shared" ref="AO31" si="12">D31*AM32</f>
        <v>0</v>
      </c>
      <c r="BP31" s="184"/>
    </row>
    <row r="32" spans="2:73" ht="19.5" customHeight="1" x14ac:dyDescent="0.45">
      <c r="B32" s="395"/>
      <c r="C32" s="397"/>
      <c r="D32" s="363"/>
      <c r="E32" s="399"/>
      <c r="F32" s="29" t="s">
        <v>159</v>
      </c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1"/>
      <c r="AL32" s="30"/>
      <c r="AM32" s="48">
        <f>SUM($G32:$AK32)</f>
        <v>0</v>
      </c>
      <c r="AN32" s="31"/>
      <c r="AO32" s="400"/>
      <c r="BP32" s="184"/>
    </row>
    <row r="33" spans="2:68" x14ac:dyDescent="0.45">
      <c r="B33" s="394">
        <f>'6月'!$B$33</f>
        <v>0</v>
      </c>
      <c r="C33" s="396">
        <f>IFERROR(VLOOKUP($B33,品名!$BP$4:$BR$160,3,TRUE),"")</f>
        <v>0</v>
      </c>
      <c r="D33" s="362">
        <f>IFERROR(VLOOKUP($B33,品名!$BP$2:$BR$160,2,TRUE),"")</f>
        <v>0</v>
      </c>
      <c r="E33" s="398">
        <f>'6月'!$AM$33</f>
        <v>0</v>
      </c>
      <c r="F33" s="32" t="s">
        <v>158</v>
      </c>
      <c r="G33" s="92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4"/>
      <c r="AL33" s="49">
        <f>SUM($G33:$AK33)</f>
        <v>0</v>
      </c>
      <c r="AM33" s="33"/>
      <c r="AN33" s="47">
        <f>($AL33+$E33)-$AM34</f>
        <v>0</v>
      </c>
      <c r="AO33" s="366">
        <f t="shared" ref="AO33" si="13">D33*AM34</f>
        <v>0</v>
      </c>
      <c r="BP33" s="184"/>
    </row>
    <row r="34" spans="2:68" ht="19.899999999999999" customHeight="1" x14ac:dyDescent="0.45">
      <c r="B34" s="395"/>
      <c r="C34" s="397"/>
      <c r="D34" s="363"/>
      <c r="E34" s="399"/>
      <c r="F34" s="29" t="s">
        <v>159</v>
      </c>
      <c r="G34" s="89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1"/>
      <c r="AL34" s="30"/>
      <c r="AM34" s="48">
        <f>SUM($G34:$AK34)</f>
        <v>0</v>
      </c>
      <c r="AN34" s="31"/>
      <c r="AO34" s="400"/>
      <c r="BP34" s="184"/>
    </row>
    <row r="35" spans="2:68" x14ac:dyDescent="0.45">
      <c r="B35" s="394">
        <f>'6月'!$B$35</f>
        <v>0</v>
      </c>
      <c r="C35" s="396">
        <f>IFERROR(VLOOKUP($B35,品名!$BP$4:$BR$160,3,TRUE),"")</f>
        <v>0</v>
      </c>
      <c r="D35" s="362">
        <f>IFERROR(VLOOKUP($B35,品名!$BP$2:$BR$160,2,TRUE),"")</f>
        <v>0</v>
      </c>
      <c r="E35" s="398">
        <f>'6月'!$AM$35</f>
        <v>0</v>
      </c>
      <c r="F35" s="32" t="s">
        <v>158</v>
      </c>
      <c r="G35" s="92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4"/>
      <c r="AL35" s="49">
        <f>SUM($G35:$AK35)</f>
        <v>0</v>
      </c>
      <c r="AM35" s="33"/>
      <c r="AN35" s="47">
        <f>($AL35+$E35)-$AM36</f>
        <v>0</v>
      </c>
      <c r="AO35" s="366">
        <f t="shared" ref="AO35:AO37" si="14">D35*AM36</f>
        <v>0</v>
      </c>
      <c r="BP35" s="184"/>
    </row>
    <row r="36" spans="2:68" ht="20.45" customHeight="1" x14ac:dyDescent="0.45">
      <c r="B36" s="395"/>
      <c r="C36" s="397"/>
      <c r="D36" s="363"/>
      <c r="E36" s="399"/>
      <c r="F36" s="29" t="s">
        <v>159</v>
      </c>
      <c r="G36" s="89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1"/>
      <c r="AL36" s="30"/>
      <c r="AM36" s="48">
        <f>SUM($G36:$AK36)</f>
        <v>0</v>
      </c>
      <c r="AN36" s="31"/>
      <c r="AO36" s="400"/>
      <c r="BP36" s="184"/>
    </row>
    <row r="37" spans="2:68" ht="21" customHeight="1" x14ac:dyDescent="0.45">
      <c r="B37" s="394">
        <f>'6月'!$B$37</f>
        <v>0</v>
      </c>
      <c r="C37" s="396">
        <f>IFERROR(VLOOKUP($B37,品名!$BP$4:$BR$160,3,TRUE),"")</f>
        <v>0</v>
      </c>
      <c r="D37" s="362">
        <f>IFERROR(VLOOKUP($B37,品名!$BP$2:$BR$160,2,TRUE),"")</f>
        <v>0</v>
      </c>
      <c r="E37" s="398">
        <f>'6月'!$AM$37</f>
        <v>0</v>
      </c>
      <c r="F37" s="32" t="s">
        <v>158</v>
      </c>
      <c r="G37" s="92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4"/>
      <c r="AL37" s="49">
        <f>SUM($G37:$AK37)</f>
        <v>0</v>
      </c>
      <c r="AM37" s="33"/>
      <c r="AN37" s="47">
        <f>($AL37+$E37)-$AM38</f>
        <v>0</v>
      </c>
      <c r="AO37" s="404">
        <f t="shared" si="14"/>
        <v>0</v>
      </c>
      <c r="BP37" s="184"/>
    </row>
    <row r="38" spans="2:68" x14ac:dyDescent="0.45">
      <c r="B38" s="394"/>
      <c r="C38" s="397"/>
      <c r="D38" s="363"/>
      <c r="E38" s="399"/>
      <c r="F38" s="29" t="s">
        <v>159</v>
      </c>
      <c r="G38" s="89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1"/>
      <c r="AL38" s="30"/>
      <c r="AM38" s="48">
        <f>SUM($G38:$AK38)</f>
        <v>0</v>
      </c>
      <c r="AN38" s="31"/>
      <c r="AO38" s="400"/>
      <c r="BP38" s="184"/>
    </row>
    <row r="39" spans="2:68" x14ac:dyDescent="0.45">
      <c r="B39" s="394">
        <f>'6月'!$B$39</f>
        <v>0</v>
      </c>
      <c r="C39" s="396">
        <f>IFERROR(VLOOKUP($B39,品名!$BP$4:$BR$160,3,TRUE),"")</f>
        <v>0</v>
      </c>
      <c r="D39" s="362">
        <f>IFERROR(VLOOKUP($B39,品名!$BP$2:$BR$160,2,TRUE),"")</f>
        <v>0</v>
      </c>
      <c r="E39" s="398">
        <f>'6月'!$AM$39</f>
        <v>0</v>
      </c>
      <c r="F39" s="32" t="s">
        <v>158</v>
      </c>
      <c r="G39" s="92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4"/>
      <c r="AL39" s="49">
        <f>SUM($G39:$AK39)</f>
        <v>0</v>
      </c>
      <c r="AM39" s="33"/>
      <c r="AN39" s="50">
        <f>($AL39+$E39)-$AM40</f>
        <v>0</v>
      </c>
      <c r="AO39" s="366">
        <f t="shared" ref="AO39" si="15">D39*AM40</f>
        <v>0</v>
      </c>
      <c r="BP39" s="184"/>
    </row>
    <row r="40" spans="2:68" x14ac:dyDescent="0.45">
      <c r="B40" s="395"/>
      <c r="C40" s="397"/>
      <c r="D40" s="363"/>
      <c r="E40" s="399"/>
      <c r="F40" s="29" t="s">
        <v>159</v>
      </c>
      <c r="G40" s="89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1"/>
      <c r="AL40" s="30"/>
      <c r="AM40" s="48">
        <f>SUM($G40:$AK40)</f>
        <v>0</v>
      </c>
      <c r="AN40" s="31"/>
      <c r="AO40" s="400"/>
      <c r="BP40" s="184"/>
    </row>
    <row r="41" spans="2:68" x14ac:dyDescent="0.45">
      <c r="B41" s="394">
        <f>'6月'!$B$41</f>
        <v>0</v>
      </c>
      <c r="C41" s="396">
        <f>IFERROR(VLOOKUP($B41,品名!$BP$4:$BR$160,3,TRUE),"")</f>
        <v>0</v>
      </c>
      <c r="D41" s="362">
        <f>IFERROR(VLOOKUP($B41,品名!$BP$2:$BR$160,2,TRUE),"")</f>
        <v>0</v>
      </c>
      <c r="E41" s="398">
        <f>'6月'!$AM$41</f>
        <v>0</v>
      </c>
      <c r="F41" s="32" t="s">
        <v>158</v>
      </c>
      <c r="G41" s="92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4"/>
      <c r="AL41" s="49">
        <f>SUM($G41:$AK41)</f>
        <v>0</v>
      </c>
      <c r="AM41" s="33"/>
      <c r="AN41" s="50">
        <f>($AL41+$E41)-$AM42</f>
        <v>0</v>
      </c>
      <c r="AO41" s="366">
        <f t="shared" ref="AO41" si="16">D41*AM42</f>
        <v>0</v>
      </c>
      <c r="BP41" s="184"/>
    </row>
    <row r="42" spans="2:68" x14ac:dyDescent="0.45">
      <c r="B42" s="395"/>
      <c r="C42" s="397"/>
      <c r="D42" s="363"/>
      <c r="E42" s="399"/>
      <c r="F42" s="29" t="s">
        <v>159</v>
      </c>
      <c r="G42" s="89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1"/>
      <c r="AL42" s="30"/>
      <c r="AM42" s="48">
        <f>SUM($G42:$AK42)</f>
        <v>0</v>
      </c>
      <c r="AN42" s="31"/>
      <c r="AO42" s="400"/>
      <c r="BP42" s="184"/>
    </row>
    <row r="43" spans="2:68" x14ac:dyDescent="0.45">
      <c r="B43" s="394">
        <f>'6月'!$B$43</f>
        <v>0</v>
      </c>
      <c r="C43" s="396">
        <f>IFERROR(VLOOKUP($B43,品名!$BP$4:$BR$160,3,TRUE),"")</f>
        <v>0</v>
      </c>
      <c r="D43" s="362">
        <f>IFERROR(VLOOKUP($B43,品名!$BP$2:$BR$160,2,TRUE),"")</f>
        <v>0</v>
      </c>
      <c r="E43" s="398">
        <f>'6月'!$AM$43</f>
        <v>0</v>
      </c>
      <c r="F43" s="32" t="s">
        <v>158</v>
      </c>
      <c r="G43" s="92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4"/>
      <c r="AL43" s="49">
        <f>SUM($G43:$AK43)</f>
        <v>0</v>
      </c>
      <c r="AM43" s="33"/>
      <c r="AN43" s="50">
        <f>($AL43+$E43)-$AM44</f>
        <v>0</v>
      </c>
      <c r="AO43" s="366">
        <f t="shared" ref="AO43" si="17">D43*AM44</f>
        <v>0</v>
      </c>
      <c r="BP43" s="184"/>
    </row>
    <row r="44" spans="2:68" ht="20.25" thickBot="1" x14ac:dyDescent="0.5">
      <c r="B44" s="394"/>
      <c r="C44" s="401"/>
      <c r="D44" s="371"/>
      <c r="E44" s="402"/>
      <c r="F44" s="36" t="s">
        <v>159</v>
      </c>
      <c r="G44" s="101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3"/>
      <c r="AL44" s="37"/>
      <c r="AM44" s="51">
        <f>SUM($G44:$AK44)</f>
        <v>0</v>
      </c>
      <c r="AN44" s="38"/>
      <c r="AO44" s="403"/>
      <c r="BP44" s="184"/>
    </row>
    <row r="45" spans="2:68" ht="20.45" customHeight="1" thickTop="1" x14ac:dyDescent="0.45">
      <c r="B45" s="385" t="s">
        <v>160</v>
      </c>
      <c r="C45" s="386"/>
      <c r="D45" s="389"/>
      <c r="E45" s="391">
        <f>SUM($E$5:$E$44)</f>
        <v>0</v>
      </c>
      <c r="F45" s="39" t="s">
        <v>158</v>
      </c>
      <c r="G45" s="52">
        <f>SUM(G5,G7,G9,G11,G13,G15,G17,G19,G21,G23,G25,G27,G29,G31,G33,G35,G37,G39,G41,G43)</f>
        <v>0</v>
      </c>
      <c r="H45" s="73">
        <f t="shared" ref="H45:AK46" si="18">SUM(H5,H7,H9,H11,H13,H15,H17,H19,H21,H23,H25,H27,H29,H31,H33,H35,H37,H39,H41,H43)</f>
        <v>0</v>
      </c>
      <c r="I45" s="73">
        <f t="shared" si="18"/>
        <v>0</v>
      </c>
      <c r="J45" s="73">
        <f t="shared" si="18"/>
        <v>0</v>
      </c>
      <c r="K45" s="73">
        <f t="shared" si="18"/>
        <v>0</v>
      </c>
      <c r="L45" s="73">
        <f t="shared" si="18"/>
        <v>0</v>
      </c>
      <c r="M45" s="73">
        <f t="shared" si="18"/>
        <v>0</v>
      </c>
      <c r="N45" s="73">
        <f t="shared" si="18"/>
        <v>0</v>
      </c>
      <c r="O45" s="73">
        <f t="shared" si="18"/>
        <v>0</v>
      </c>
      <c r="P45" s="73">
        <f t="shared" si="18"/>
        <v>0</v>
      </c>
      <c r="Q45" s="73">
        <f t="shared" si="18"/>
        <v>0</v>
      </c>
      <c r="R45" s="73">
        <f t="shared" si="18"/>
        <v>0</v>
      </c>
      <c r="S45" s="73">
        <f t="shared" si="18"/>
        <v>0</v>
      </c>
      <c r="T45" s="73">
        <f t="shared" si="18"/>
        <v>0</v>
      </c>
      <c r="U45" s="73">
        <f t="shared" si="18"/>
        <v>0</v>
      </c>
      <c r="V45" s="73">
        <f t="shared" si="18"/>
        <v>0</v>
      </c>
      <c r="W45" s="73">
        <f t="shared" si="18"/>
        <v>0</v>
      </c>
      <c r="X45" s="73">
        <f t="shared" si="18"/>
        <v>0</v>
      </c>
      <c r="Y45" s="73">
        <f t="shared" si="18"/>
        <v>0</v>
      </c>
      <c r="Z45" s="73">
        <f t="shared" si="18"/>
        <v>0</v>
      </c>
      <c r="AA45" s="73">
        <f t="shared" si="18"/>
        <v>0</v>
      </c>
      <c r="AB45" s="73">
        <f t="shared" si="18"/>
        <v>0</v>
      </c>
      <c r="AC45" s="73">
        <f t="shared" si="18"/>
        <v>0</v>
      </c>
      <c r="AD45" s="73">
        <f t="shared" si="18"/>
        <v>0</v>
      </c>
      <c r="AE45" s="73">
        <f t="shared" si="18"/>
        <v>0</v>
      </c>
      <c r="AF45" s="73">
        <f t="shared" si="18"/>
        <v>0</v>
      </c>
      <c r="AG45" s="73">
        <f t="shared" si="18"/>
        <v>0</v>
      </c>
      <c r="AH45" s="73">
        <f t="shared" si="18"/>
        <v>0</v>
      </c>
      <c r="AI45" s="73">
        <f t="shared" si="18"/>
        <v>0</v>
      </c>
      <c r="AJ45" s="73">
        <f t="shared" si="18"/>
        <v>0</v>
      </c>
      <c r="AK45" s="96">
        <f t="shared" si="18"/>
        <v>0</v>
      </c>
      <c r="AL45" s="52">
        <f>SUM($G45:$AK45)</f>
        <v>0</v>
      </c>
      <c r="AM45" s="40"/>
      <c r="AN45" s="53">
        <f>($AL45+$E45)-$AM46</f>
        <v>0</v>
      </c>
      <c r="AO45" s="357">
        <f>SUM(AO5:AO44)</f>
        <v>0</v>
      </c>
      <c r="BP45" s="184"/>
    </row>
    <row r="46" spans="2:68" ht="20.25" thickBot="1" x14ac:dyDescent="0.5">
      <c r="B46" s="387"/>
      <c r="C46" s="388"/>
      <c r="D46" s="390"/>
      <c r="E46" s="392"/>
      <c r="F46" s="41" t="s">
        <v>159</v>
      </c>
      <c r="G46" s="75">
        <f>SUM(G6,G8,G10,G12,G14,G16,G18,G20,G22,G24,G26,G28,G30,G32,G34,G36,G38,G40,G42,G44)</f>
        <v>0</v>
      </c>
      <c r="H46" s="74">
        <f t="shared" si="18"/>
        <v>0</v>
      </c>
      <c r="I46" s="74">
        <f t="shared" si="18"/>
        <v>0</v>
      </c>
      <c r="J46" s="74">
        <f t="shared" si="18"/>
        <v>0</v>
      </c>
      <c r="K46" s="74">
        <f t="shared" si="18"/>
        <v>0</v>
      </c>
      <c r="L46" s="74">
        <f t="shared" si="18"/>
        <v>0</v>
      </c>
      <c r="M46" s="74">
        <f t="shared" si="18"/>
        <v>0</v>
      </c>
      <c r="N46" s="74">
        <f t="shared" si="18"/>
        <v>0</v>
      </c>
      <c r="O46" s="74">
        <f t="shared" si="18"/>
        <v>0</v>
      </c>
      <c r="P46" s="74">
        <f t="shared" si="18"/>
        <v>0</v>
      </c>
      <c r="Q46" s="74">
        <f t="shared" si="18"/>
        <v>0</v>
      </c>
      <c r="R46" s="74">
        <f t="shared" si="18"/>
        <v>0</v>
      </c>
      <c r="S46" s="74">
        <f t="shared" si="18"/>
        <v>0</v>
      </c>
      <c r="T46" s="74">
        <f t="shared" si="18"/>
        <v>0</v>
      </c>
      <c r="U46" s="74">
        <f t="shared" si="18"/>
        <v>0</v>
      </c>
      <c r="V46" s="74">
        <f t="shared" si="18"/>
        <v>0</v>
      </c>
      <c r="W46" s="74">
        <f t="shared" si="18"/>
        <v>0</v>
      </c>
      <c r="X46" s="74">
        <f t="shared" si="18"/>
        <v>0</v>
      </c>
      <c r="Y46" s="74">
        <f t="shared" si="18"/>
        <v>0</v>
      </c>
      <c r="Z46" s="74">
        <f t="shared" si="18"/>
        <v>0</v>
      </c>
      <c r="AA46" s="74">
        <f t="shared" si="18"/>
        <v>0</v>
      </c>
      <c r="AB46" s="74">
        <f t="shared" si="18"/>
        <v>0</v>
      </c>
      <c r="AC46" s="74">
        <f t="shared" si="18"/>
        <v>0</v>
      </c>
      <c r="AD46" s="74">
        <f t="shared" si="18"/>
        <v>0</v>
      </c>
      <c r="AE46" s="74">
        <f t="shared" si="18"/>
        <v>0</v>
      </c>
      <c r="AF46" s="74">
        <f t="shared" si="18"/>
        <v>0</v>
      </c>
      <c r="AG46" s="74">
        <f t="shared" si="18"/>
        <v>0</v>
      </c>
      <c r="AH46" s="74">
        <f t="shared" si="18"/>
        <v>0</v>
      </c>
      <c r="AI46" s="74">
        <f t="shared" si="18"/>
        <v>0</v>
      </c>
      <c r="AJ46" s="74">
        <f t="shared" si="18"/>
        <v>0</v>
      </c>
      <c r="AK46" s="97">
        <f t="shared" si="18"/>
        <v>0</v>
      </c>
      <c r="AL46" s="42"/>
      <c r="AM46" s="54">
        <f>SUM($G46:$AK46)</f>
        <v>0</v>
      </c>
      <c r="AN46" s="43"/>
      <c r="AO46" s="393"/>
      <c r="BP46" s="184"/>
    </row>
    <row r="47" spans="2:68" ht="20.25" thickTop="1" x14ac:dyDescent="0.45">
      <c r="AL47" s="55">
        <f>SUM(AL5,AL7,AL9,AL11,AL13,AL15,AL17,AL19,AL21,AL23,AL25,AL27,AL29,AL31,AL33,AL35,AL37,AL39,AL41,AL43)</f>
        <v>0</v>
      </c>
      <c r="AM47" s="56">
        <f>SUM(AM6,AM8,AM10,AM12,AM14,AM16,AM18,AM20,AM22,AM24,AM26,AM28,AM30,AM32,AM34,AM36,AM38,AM40,AM42,AM44)</f>
        <v>0</v>
      </c>
      <c r="AN47" s="86">
        <f>SUM(AN5,AN7,AN9,AN11,AN13,AN15,AN17,AN19,AN21,AN23,AN25,AN27,AN29,AN31,AN33,AN35,AN37,AN39,AN41,AN43)</f>
        <v>0</v>
      </c>
      <c r="AO47" s="12"/>
      <c r="BP47" s="184"/>
    </row>
    <row r="48" spans="2:68" x14ac:dyDescent="0.45">
      <c r="BP48" s="184"/>
    </row>
    <row r="49" spans="68:68" x14ac:dyDescent="0.45">
      <c r="BP49" s="184"/>
    </row>
    <row r="50" spans="68:68" x14ac:dyDescent="0.45">
      <c r="BP50" s="184"/>
    </row>
    <row r="51" spans="68:68" x14ac:dyDescent="0.45">
      <c r="BP51" s="184"/>
    </row>
    <row r="52" spans="68:68" x14ac:dyDescent="0.45">
      <c r="BP52" s="184"/>
    </row>
    <row r="53" spans="68:68" x14ac:dyDescent="0.45">
      <c r="BP53" s="184"/>
    </row>
    <row r="54" spans="68:68" x14ac:dyDescent="0.45">
      <c r="BP54" s="184"/>
    </row>
    <row r="55" spans="68:68" x14ac:dyDescent="0.45">
      <c r="BP55" s="184"/>
    </row>
    <row r="56" spans="68:68" x14ac:dyDescent="0.45">
      <c r="BP56" s="184"/>
    </row>
    <row r="57" spans="68:68" x14ac:dyDescent="0.45">
      <c r="BP57" s="184"/>
    </row>
    <row r="58" spans="68:68" x14ac:dyDescent="0.45">
      <c r="BP58" s="184"/>
    </row>
    <row r="59" spans="68:68" x14ac:dyDescent="0.45">
      <c r="BP59" s="184"/>
    </row>
    <row r="60" spans="68:68" x14ac:dyDescent="0.45">
      <c r="BP60" s="184"/>
    </row>
    <row r="61" spans="68:68" x14ac:dyDescent="0.45">
      <c r="BP61" s="184"/>
    </row>
    <row r="62" spans="68:68" x14ac:dyDescent="0.45">
      <c r="BP62" s="184"/>
    </row>
    <row r="63" spans="68:68" x14ac:dyDescent="0.45">
      <c r="BP63" s="184"/>
    </row>
    <row r="64" spans="68:68" x14ac:dyDescent="0.45">
      <c r="BP64" s="184"/>
    </row>
    <row r="65" spans="68:68" x14ac:dyDescent="0.45">
      <c r="BP65" s="184"/>
    </row>
    <row r="66" spans="68:68" x14ac:dyDescent="0.45">
      <c r="BP66" s="184"/>
    </row>
    <row r="67" spans="68:68" x14ac:dyDescent="0.45">
      <c r="BP67" s="184"/>
    </row>
    <row r="68" spans="68:68" x14ac:dyDescent="0.45">
      <c r="BP68" s="184"/>
    </row>
    <row r="69" spans="68:68" x14ac:dyDescent="0.45">
      <c r="BP69" s="184"/>
    </row>
    <row r="70" spans="68:68" x14ac:dyDescent="0.45">
      <c r="BP70" s="184"/>
    </row>
    <row r="71" spans="68:68" x14ac:dyDescent="0.45">
      <c r="BP71" s="184"/>
    </row>
    <row r="72" spans="68:68" x14ac:dyDescent="0.45">
      <c r="BP72" s="184"/>
    </row>
    <row r="73" spans="68:68" x14ac:dyDescent="0.45">
      <c r="BP73" s="184"/>
    </row>
    <row r="74" spans="68:68" ht="19.899999999999999" customHeight="1" x14ac:dyDescent="0.45">
      <c r="BP74" s="184"/>
    </row>
    <row r="75" spans="68:68" x14ac:dyDescent="0.45">
      <c r="BP75" s="184"/>
    </row>
    <row r="76" spans="68:68" x14ac:dyDescent="0.45">
      <c r="BP76" s="184"/>
    </row>
    <row r="77" spans="68:68" x14ac:dyDescent="0.45">
      <c r="BP77" s="184"/>
    </row>
    <row r="78" spans="68:68" x14ac:dyDescent="0.45">
      <c r="BP78" s="184"/>
    </row>
    <row r="79" spans="68:68" x14ac:dyDescent="0.45">
      <c r="BP79" s="184"/>
    </row>
    <row r="80" spans="68:68" x14ac:dyDescent="0.45">
      <c r="BP80" s="184"/>
    </row>
    <row r="81" spans="68:68" x14ac:dyDescent="0.45">
      <c r="BP81" s="184"/>
    </row>
    <row r="82" spans="68:68" x14ac:dyDescent="0.45">
      <c r="BP82" s="184"/>
    </row>
    <row r="83" spans="68:68" x14ac:dyDescent="0.45">
      <c r="BP83" s="184"/>
    </row>
    <row r="84" spans="68:68" x14ac:dyDescent="0.45">
      <c r="BP84" s="184"/>
    </row>
    <row r="85" spans="68:68" x14ac:dyDescent="0.45">
      <c r="BP85" s="184"/>
    </row>
    <row r="86" spans="68:68" x14ac:dyDescent="0.45">
      <c r="BP86" s="184"/>
    </row>
    <row r="87" spans="68:68" x14ac:dyDescent="0.45">
      <c r="BP87" s="184"/>
    </row>
    <row r="88" spans="68:68" x14ac:dyDescent="0.45">
      <c r="BP88" s="184"/>
    </row>
    <row r="89" spans="68:68" x14ac:dyDescent="0.45">
      <c r="BP89" s="184"/>
    </row>
    <row r="90" spans="68:68" x14ac:dyDescent="0.45">
      <c r="BP90" s="184"/>
    </row>
    <row r="91" spans="68:68" x14ac:dyDescent="0.45">
      <c r="BP91" s="184"/>
    </row>
    <row r="92" spans="68:68" x14ac:dyDescent="0.45">
      <c r="BP92" s="184"/>
    </row>
    <row r="93" spans="68:68" x14ac:dyDescent="0.45">
      <c r="BP93" s="184"/>
    </row>
    <row r="94" spans="68:68" x14ac:dyDescent="0.45">
      <c r="BP94" s="184"/>
    </row>
    <row r="95" spans="68:68" x14ac:dyDescent="0.45">
      <c r="BP95" s="184"/>
    </row>
    <row r="96" spans="68:68" x14ac:dyDescent="0.45">
      <c r="BP96" s="184"/>
    </row>
    <row r="97" spans="68:68" x14ac:dyDescent="0.45">
      <c r="BP97" s="184"/>
    </row>
    <row r="98" spans="68:68" x14ac:dyDescent="0.45">
      <c r="BP98" s="184"/>
    </row>
    <row r="99" spans="68:68" x14ac:dyDescent="0.45">
      <c r="BP99" s="184"/>
    </row>
    <row r="100" spans="68:68" x14ac:dyDescent="0.45">
      <c r="BP100" s="184"/>
    </row>
    <row r="101" spans="68:68" x14ac:dyDescent="0.45">
      <c r="BP101" s="184"/>
    </row>
    <row r="102" spans="68:68" x14ac:dyDescent="0.45">
      <c r="BP102" s="184"/>
    </row>
    <row r="103" spans="68:68" x14ac:dyDescent="0.45">
      <c r="BP103" s="184"/>
    </row>
    <row r="104" spans="68:68" x14ac:dyDescent="0.45">
      <c r="BP104" s="184"/>
    </row>
    <row r="105" spans="68:68" x14ac:dyDescent="0.45">
      <c r="BP105" s="184"/>
    </row>
    <row r="106" spans="68:68" x14ac:dyDescent="0.45">
      <c r="BP106" s="184"/>
    </row>
    <row r="107" spans="68:68" x14ac:dyDescent="0.45">
      <c r="BP107" s="184"/>
    </row>
    <row r="108" spans="68:68" x14ac:dyDescent="0.45">
      <c r="BP108" s="184"/>
    </row>
    <row r="109" spans="68:68" x14ac:dyDescent="0.45">
      <c r="BP109" s="184"/>
    </row>
    <row r="110" spans="68:68" x14ac:dyDescent="0.45">
      <c r="BP110" s="184"/>
    </row>
    <row r="111" spans="68:68" x14ac:dyDescent="0.45">
      <c r="BP111" s="184"/>
    </row>
    <row r="112" spans="68:68" x14ac:dyDescent="0.45">
      <c r="BP112" s="184"/>
    </row>
    <row r="113" spans="68:68" x14ac:dyDescent="0.45">
      <c r="BP113" s="184"/>
    </row>
    <row r="114" spans="68:68" x14ac:dyDescent="0.45">
      <c r="BP114" s="184"/>
    </row>
    <row r="115" spans="68:68" x14ac:dyDescent="0.45">
      <c r="BP115" s="184"/>
    </row>
    <row r="116" spans="68:68" x14ac:dyDescent="0.45">
      <c r="BP116" s="184"/>
    </row>
    <row r="117" spans="68:68" x14ac:dyDescent="0.45">
      <c r="BP117" s="184"/>
    </row>
    <row r="118" spans="68:68" x14ac:dyDescent="0.45">
      <c r="BP118" s="184"/>
    </row>
    <row r="119" spans="68:68" x14ac:dyDescent="0.45">
      <c r="BP119" s="184"/>
    </row>
    <row r="120" spans="68:68" x14ac:dyDescent="0.45">
      <c r="BP120" s="184"/>
    </row>
    <row r="121" spans="68:68" x14ac:dyDescent="0.45">
      <c r="BP121" s="184"/>
    </row>
    <row r="122" spans="68:68" x14ac:dyDescent="0.45">
      <c r="BP122" s="184"/>
    </row>
    <row r="123" spans="68:68" x14ac:dyDescent="0.45">
      <c r="BP123" s="184"/>
    </row>
    <row r="124" spans="68:68" x14ac:dyDescent="0.45">
      <c r="BP124" s="184"/>
    </row>
    <row r="125" spans="68:68" x14ac:dyDescent="0.45">
      <c r="BP125" s="184"/>
    </row>
    <row r="126" spans="68:68" x14ac:dyDescent="0.45">
      <c r="BP126" s="184"/>
    </row>
    <row r="127" spans="68:68" x14ac:dyDescent="0.45">
      <c r="BP127" s="184"/>
    </row>
    <row r="128" spans="68:68" x14ac:dyDescent="0.45">
      <c r="BP128" s="184"/>
    </row>
    <row r="129" spans="68:68" x14ac:dyDescent="0.45">
      <c r="BP129" s="184"/>
    </row>
    <row r="130" spans="68:68" x14ac:dyDescent="0.45">
      <c r="BP130" s="184"/>
    </row>
    <row r="131" spans="68:68" x14ac:dyDescent="0.45">
      <c r="BP131" s="184"/>
    </row>
    <row r="132" spans="68:68" x14ac:dyDescent="0.45">
      <c r="BP132" s="184"/>
    </row>
    <row r="133" spans="68:68" x14ac:dyDescent="0.45">
      <c r="BP133" s="184"/>
    </row>
    <row r="134" spans="68:68" x14ac:dyDescent="0.45">
      <c r="BP134" s="184"/>
    </row>
    <row r="135" spans="68:68" x14ac:dyDescent="0.45">
      <c r="BP135" s="184"/>
    </row>
    <row r="136" spans="68:68" x14ac:dyDescent="0.45">
      <c r="BP136" s="184"/>
    </row>
    <row r="137" spans="68:68" x14ac:dyDescent="0.45">
      <c r="BP137" s="184"/>
    </row>
    <row r="138" spans="68:68" x14ac:dyDescent="0.45">
      <c r="BP138" s="184"/>
    </row>
    <row r="139" spans="68:68" x14ac:dyDescent="0.45">
      <c r="BP139" s="184"/>
    </row>
    <row r="140" spans="68:68" x14ac:dyDescent="0.45">
      <c r="BP140" s="184"/>
    </row>
    <row r="141" spans="68:68" x14ac:dyDescent="0.45">
      <c r="BP141" s="184"/>
    </row>
    <row r="142" spans="68:68" x14ac:dyDescent="0.45">
      <c r="BP142" s="184"/>
    </row>
    <row r="143" spans="68:68" x14ac:dyDescent="0.45">
      <c r="BP143" s="184"/>
    </row>
    <row r="144" spans="68:68" x14ac:dyDescent="0.45">
      <c r="BP144" s="184"/>
    </row>
    <row r="145" spans="68:68" x14ac:dyDescent="0.45">
      <c r="BP145" s="184"/>
    </row>
    <row r="146" spans="68:68" x14ac:dyDescent="0.45">
      <c r="BP146" s="184"/>
    </row>
    <row r="147" spans="68:68" x14ac:dyDescent="0.45">
      <c r="BP147" s="184"/>
    </row>
    <row r="148" spans="68:68" x14ac:dyDescent="0.45">
      <c r="BP148" s="184"/>
    </row>
    <row r="149" spans="68:68" x14ac:dyDescent="0.45">
      <c r="BP149" s="184"/>
    </row>
    <row r="150" spans="68:68" x14ac:dyDescent="0.45">
      <c r="BP150" s="184"/>
    </row>
    <row r="151" spans="68:68" x14ac:dyDescent="0.45">
      <c r="BP151" s="184"/>
    </row>
    <row r="152" spans="68:68" x14ac:dyDescent="0.45">
      <c r="BP152" s="184"/>
    </row>
    <row r="153" spans="68:68" x14ac:dyDescent="0.45">
      <c r="BP153" s="184"/>
    </row>
    <row r="154" spans="68:68" x14ac:dyDescent="0.45">
      <c r="BP154" s="184"/>
    </row>
    <row r="155" spans="68:68" x14ac:dyDescent="0.45">
      <c r="BP155" s="184"/>
    </row>
    <row r="156" spans="68:68" x14ac:dyDescent="0.45">
      <c r="BP156" s="184"/>
    </row>
    <row r="157" spans="68:68" x14ac:dyDescent="0.45">
      <c r="BP157" s="184"/>
    </row>
    <row r="158" spans="68:68" x14ac:dyDescent="0.45">
      <c r="BP158" s="184"/>
    </row>
    <row r="159" spans="68:68" x14ac:dyDescent="0.45">
      <c r="BP159" s="184"/>
    </row>
    <row r="160" spans="68:68" x14ac:dyDescent="0.45">
      <c r="BP160" s="184"/>
    </row>
    <row r="161" spans="68:68" x14ac:dyDescent="0.45">
      <c r="BP161" s="184"/>
    </row>
    <row r="162" spans="68:68" x14ac:dyDescent="0.45">
      <c r="BP162" s="184"/>
    </row>
    <row r="163" spans="68:68" x14ac:dyDescent="0.45">
      <c r="BP163" s="184"/>
    </row>
  </sheetData>
  <sheetProtection sheet="1" objects="1" scenarios="1"/>
  <mergeCells count="105">
    <mergeCell ref="C2:N2"/>
    <mergeCell ref="B5:B6"/>
    <mergeCell ref="C5:C6"/>
    <mergeCell ref="D5:D6"/>
    <mergeCell ref="E5:E6"/>
    <mergeCell ref="AO5:AO6"/>
    <mergeCell ref="B7:B8"/>
    <mergeCell ref="C7:C8"/>
    <mergeCell ref="D7:D8"/>
    <mergeCell ref="E7:E8"/>
    <mergeCell ref="AO7:AO8"/>
    <mergeCell ref="B9:B10"/>
    <mergeCell ref="C9:C10"/>
    <mergeCell ref="D9:D10"/>
    <mergeCell ref="E9:E10"/>
    <mergeCell ref="AO9:AO10"/>
    <mergeCell ref="B11:B12"/>
    <mergeCell ref="C11:C12"/>
    <mergeCell ref="D11:D12"/>
    <mergeCell ref="E11:E12"/>
    <mergeCell ref="AO11:AO12"/>
    <mergeCell ref="B13:B14"/>
    <mergeCell ref="C13:C14"/>
    <mergeCell ref="D13:D14"/>
    <mergeCell ref="E13:E14"/>
    <mergeCell ref="AO13:AO14"/>
    <mergeCell ref="B15:B16"/>
    <mergeCell ref="C15:C16"/>
    <mergeCell ref="D15:D16"/>
    <mergeCell ref="E15:E16"/>
    <mergeCell ref="AO15:AO16"/>
    <mergeCell ref="B17:B18"/>
    <mergeCell ref="C17:C18"/>
    <mergeCell ref="D17:D18"/>
    <mergeCell ref="E17:E18"/>
    <mergeCell ref="AO17:AO18"/>
    <mergeCell ref="B19:B20"/>
    <mergeCell ref="C19:C20"/>
    <mergeCell ref="D19:D20"/>
    <mergeCell ref="E19:E20"/>
    <mergeCell ref="AO19:AO20"/>
    <mergeCell ref="B21:B22"/>
    <mergeCell ref="C21:C22"/>
    <mergeCell ref="D21:D22"/>
    <mergeCell ref="E21:E22"/>
    <mergeCell ref="AO21:AO22"/>
    <mergeCell ref="B23:B24"/>
    <mergeCell ref="C23:C24"/>
    <mergeCell ref="D23:D24"/>
    <mergeCell ref="E23:E24"/>
    <mergeCell ref="AO23:AO24"/>
    <mergeCell ref="B25:B26"/>
    <mergeCell ref="C25:C26"/>
    <mergeCell ref="D25:D26"/>
    <mergeCell ref="E25:E26"/>
    <mergeCell ref="AO25:AO26"/>
    <mergeCell ref="B27:B28"/>
    <mergeCell ref="C27:C28"/>
    <mergeCell ref="D27:D28"/>
    <mergeCell ref="E27:E28"/>
    <mergeCell ref="AO27:AO28"/>
    <mergeCell ref="B29:B30"/>
    <mergeCell ref="C29:C30"/>
    <mergeCell ref="D29:D30"/>
    <mergeCell ref="E29:E30"/>
    <mergeCell ref="AO29:AO30"/>
    <mergeCell ref="B31:B32"/>
    <mergeCell ref="C31:C32"/>
    <mergeCell ref="D31:D32"/>
    <mergeCell ref="E31:E32"/>
    <mergeCell ref="AO31:AO32"/>
    <mergeCell ref="B33:B34"/>
    <mergeCell ref="C33:C34"/>
    <mergeCell ref="D33:D34"/>
    <mergeCell ref="E33:E34"/>
    <mergeCell ref="AO33:AO34"/>
    <mergeCell ref="B35:B36"/>
    <mergeCell ref="C35:C36"/>
    <mergeCell ref="D35:D36"/>
    <mergeCell ref="E35:E36"/>
    <mergeCell ref="AO35:AO36"/>
    <mergeCell ref="B37:B38"/>
    <mergeCell ref="C37:C38"/>
    <mergeCell ref="D37:D38"/>
    <mergeCell ref="E37:E38"/>
    <mergeCell ref="AO37:AO38"/>
    <mergeCell ref="B39:B40"/>
    <mergeCell ref="C39:C40"/>
    <mergeCell ref="D39:D40"/>
    <mergeCell ref="E39:E40"/>
    <mergeCell ref="AO39:AO40"/>
    <mergeCell ref="B45:C46"/>
    <mergeCell ref="D45:D46"/>
    <mergeCell ref="E45:E46"/>
    <mergeCell ref="AO45:AO46"/>
    <mergeCell ref="B41:B42"/>
    <mergeCell ref="C41:C42"/>
    <mergeCell ref="D41:D42"/>
    <mergeCell ref="E41:E42"/>
    <mergeCell ref="AO41:AO42"/>
    <mergeCell ref="B43:B44"/>
    <mergeCell ref="C43:C44"/>
    <mergeCell ref="D43:D44"/>
    <mergeCell ref="E43:E44"/>
    <mergeCell ref="AO43:AO44"/>
  </mergeCells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6D7D1-A4FF-4D83-A2C2-CFA196C2136F}">
  <sheetPr transitionEvaluation="1"/>
  <dimension ref="B2:BU163"/>
  <sheetViews>
    <sheetView zoomScale="96" zoomScaleNormal="96" workbookViewId="0">
      <selection activeCell="C7" sqref="C7:C8"/>
    </sheetView>
  </sheetViews>
  <sheetFormatPr defaultColWidth="8.69921875" defaultRowHeight="19.5" x14ac:dyDescent="0.45"/>
  <cols>
    <col min="1" max="1" width="1.3984375" style="186" customWidth="1"/>
    <col min="2" max="2" width="7.69921875" style="186" customWidth="1"/>
    <col min="3" max="3" width="26.8984375" style="186" customWidth="1"/>
    <col min="4" max="4" width="8.69921875" style="186" customWidth="1"/>
    <col min="5" max="5" width="10.59765625" style="44" customWidth="1"/>
    <col min="6" max="6" width="5.69921875" style="186" customWidth="1"/>
    <col min="7" max="37" width="7.59765625" style="12" customWidth="1"/>
    <col min="38" max="40" width="9.19921875" style="186" customWidth="1"/>
    <col min="41" max="41" width="11.796875" style="186" customWidth="1"/>
    <col min="42" max="67" width="5.69921875" style="186" customWidth="1"/>
    <col min="68" max="68" width="5.69921875" style="11" customWidth="1"/>
    <col min="69" max="69" width="10.796875" style="186" customWidth="1"/>
    <col min="70" max="70" width="27.3984375" style="186" customWidth="1"/>
    <col min="71" max="71" width="5.69921875" style="186" customWidth="1"/>
    <col min="72" max="72" width="10.796875" style="186" customWidth="1"/>
    <col min="73" max="73" width="24.296875" style="186" customWidth="1"/>
    <col min="74" max="74" width="5.69921875" style="186" customWidth="1"/>
    <col min="75" max="79" width="5.296875" style="186" customWidth="1"/>
    <col min="80" max="16384" width="8.69921875" style="186"/>
  </cols>
  <sheetData>
    <row r="2" spans="2:73" ht="28.5" x14ac:dyDescent="0.45">
      <c r="C2" s="405" t="str">
        <f>'3月'!$C$2</f>
        <v>第　　　期 2022年11月 ～ 2023年 10月</v>
      </c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2:73" ht="20.25" thickBot="1" x14ac:dyDescent="0.5">
      <c r="E3" s="13"/>
      <c r="F3" s="9"/>
      <c r="G3" s="10"/>
      <c r="H3" s="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9"/>
      <c r="AM3" s="9"/>
      <c r="AN3" s="9"/>
    </row>
    <row r="4" spans="2:73" ht="39" customHeight="1" thickBot="1" x14ac:dyDescent="0.5">
      <c r="B4" s="14" t="s">
        <v>38</v>
      </c>
      <c r="C4" s="15" t="s">
        <v>36</v>
      </c>
      <c r="D4" s="16" t="s">
        <v>142</v>
      </c>
      <c r="E4" s="17" t="s">
        <v>375</v>
      </c>
      <c r="F4" s="18" t="s">
        <v>161</v>
      </c>
      <c r="G4" s="19">
        <v>1</v>
      </c>
      <c r="H4" s="20">
        <v>2</v>
      </c>
      <c r="I4" s="20">
        <v>3</v>
      </c>
      <c r="J4" s="20">
        <v>4</v>
      </c>
      <c r="K4" s="20">
        <v>5</v>
      </c>
      <c r="L4" s="20">
        <v>6</v>
      </c>
      <c r="M4" s="20">
        <v>7</v>
      </c>
      <c r="N4" s="20">
        <v>8</v>
      </c>
      <c r="O4" s="20">
        <v>9</v>
      </c>
      <c r="P4" s="20">
        <v>10</v>
      </c>
      <c r="Q4" s="20">
        <v>11</v>
      </c>
      <c r="R4" s="20">
        <v>12</v>
      </c>
      <c r="S4" s="20">
        <v>13</v>
      </c>
      <c r="T4" s="20">
        <v>14</v>
      </c>
      <c r="U4" s="20">
        <v>15</v>
      </c>
      <c r="V4" s="20">
        <v>16</v>
      </c>
      <c r="W4" s="20">
        <v>17</v>
      </c>
      <c r="X4" s="20">
        <v>18</v>
      </c>
      <c r="Y4" s="20">
        <v>19</v>
      </c>
      <c r="Z4" s="20">
        <v>20</v>
      </c>
      <c r="AA4" s="20">
        <v>21</v>
      </c>
      <c r="AB4" s="20">
        <v>22</v>
      </c>
      <c r="AC4" s="20">
        <v>23</v>
      </c>
      <c r="AD4" s="20">
        <v>24</v>
      </c>
      <c r="AE4" s="20">
        <v>25</v>
      </c>
      <c r="AF4" s="20">
        <v>26</v>
      </c>
      <c r="AG4" s="20">
        <v>27</v>
      </c>
      <c r="AH4" s="20">
        <v>28</v>
      </c>
      <c r="AI4" s="20">
        <v>29</v>
      </c>
      <c r="AJ4" s="20">
        <v>30</v>
      </c>
      <c r="AK4" s="21">
        <v>31</v>
      </c>
      <c r="AL4" s="22" t="s">
        <v>383</v>
      </c>
      <c r="AM4" s="23" t="s">
        <v>382</v>
      </c>
      <c r="AN4" s="24" t="s">
        <v>381</v>
      </c>
      <c r="AO4" s="25" t="s">
        <v>208</v>
      </c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10"/>
      <c r="BP4" s="26"/>
      <c r="BQ4" s="26"/>
      <c r="BR4" s="26"/>
    </row>
    <row r="5" spans="2:73" s="10" customFormat="1" x14ac:dyDescent="0.45">
      <c r="B5" s="407">
        <f>'7月'!B5</f>
        <v>0</v>
      </c>
      <c r="C5" s="409">
        <f>IFERROR(VLOOKUP($B5,品名!$BP$4:$BR$160,3,TRUE),"")</f>
        <v>0</v>
      </c>
      <c r="D5" s="382">
        <f>IFERROR(VLOOKUP($B5,品名!$BP$2:$BR$160,2,TRUE),"")</f>
        <v>0</v>
      </c>
      <c r="E5" s="411">
        <f>'7月'!$AN$5</f>
        <v>0</v>
      </c>
      <c r="F5" s="27" t="s">
        <v>158</v>
      </c>
      <c r="G5" s="87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46">
        <f>SUM($G5:$AK5)</f>
        <v>0</v>
      </c>
      <c r="AM5" s="28"/>
      <c r="AN5" s="47">
        <f>($AL5+$E5)-$AM6</f>
        <v>0</v>
      </c>
      <c r="AO5" s="384">
        <f>D5*AM6</f>
        <v>0</v>
      </c>
      <c r="BS5" s="186"/>
      <c r="BT5" s="186"/>
      <c r="BU5" s="186"/>
    </row>
    <row r="6" spans="2:73" s="10" customFormat="1" ht="19.5" customHeight="1" x14ac:dyDescent="0.45">
      <c r="B6" s="408"/>
      <c r="C6" s="410"/>
      <c r="D6" s="363"/>
      <c r="E6" s="399"/>
      <c r="F6" s="29" t="s">
        <v>159</v>
      </c>
      <c r="G6" s="89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1"/>
      <c r="AL6" s="30"/>
      <c r="AM6" s="48">
        <f>SUM($G6:$AK6)</f>
        <v>0</v>
      </c>
      <c r="AN6" s="31"/>
      <c r="AO6" s="400"/>
      <c r="BS6" s="186"/>
      <c r="BT6" s="186"/>
      <c r="BU6" s="186"/>
    </row>
    <row r="7" spans="2:73" s="10" customFormat="1" x14ac:dyDescent="0.45">
      <c r="B7" s="394">
        <f>'7月'!B7</f>
        <v>0</v>
      </c>
      <c r="C7" s="396">
        <f>IFERROR(VLOOKUP($B7,品名!$BP$4:$BR$160,3,TRUE),"")</f>
        <v>0</v>
      </c>
      <c r="D7" s="362">
        <f>IFERROR(VLOOKUP($B7,品名!$BP$2:$BR$160,2,TRUE),"")</f>
        <v>0</v>
      </c>
      <c r="E7" s="398">
        <f>'7月'!$AN$7</f>
        <v>0</v>
      </c>
      <c r="F7" s="32" t="s">
        <v>158</v>
      </c>
      <c r="G7" s="92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4"/>
      <c r="AL7" s="49">
        <f>SUM($G7:$AK7)</f>
        <v>0</v>
      </c>
      <c r="AM7" s="33"/>
      <c r="AN7" s="50">
        <f>($AL7+$E7)-$AM8</f>
        <v>0</v>
      </c>
      <c r="AO7" s="366">
        <f t="shared" ref="AO7" si="0">D7*AM8</f>
        <v>0</v>
      </c>
      <c r="BS7" s="186"/>
      <c r="BT7" s="186"/>
      <c r="BU7" s="186"/>
    </row>
    <row r="8" spans="2:73" s="10" customFormat="1" ht="19.149999999999999" customHeight="1" x14ac:dyDescent="0.45">
      <c r="B8" s="395"/>
      <c r="C8" s="397"/>
      <c r="D8" s="363"/>
      <c r="E8" s="399"/>
      <c r="F8" s="29" t="s">
        <v>159</v>
      </c>
      <c r="G8" s="8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1"/>
      <c r="AL8" s="30"/>
      <c r="AM8" s="48">
        <f>SUM($G8:$AK8)</f>
        <v>0</v>
      </c>
      <c r="AN8" s="34"/>
      <c r="AO8" s="400"/>
      <c r="BS8" s="186"/>
      <c r="BT8" s="186"/>
      <c r="BU8" s="186"/>
    </row>
    <row r="9" spans="2:73" s="10" customFormat="1" x14ac:dyDescent="0.45">
      <c r="B9" s="394">
        <f>'7月'!B9</f>
        <v>0</v>
      </c>
      <c r="C9" s="396">
        <f>IFERROR(VLOOKUP($B9,品名!$BP$4:$BR$160,3,TRUE),"")</f>
        <v>0</v>
      </c>
      <c r="D9" s="362">
        <f>IFERROR(VLOOKUP($B9,品名!$BP$2:$BR$160,2,TRUE),"")</f>
        <v>0</v>
      </c>
      <c r="E9" s="398">
        <f>'7月'!$AN$9</f>
        <v>0</v>
      </c>
      <c r="F9" s="32" t="s">
        <v>158</v>
      </c>
      <c r="G9" s="92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4"/>
      <c r="AL9" s="49">
        <f>SUM($G9:$AK9)</f>
        <v>0</v>
      </c>
      <c r="AM9" s="33"/>
      <c r="AN9" s="50">
        <f>($AL9+$E9)-$AM10</f>
        <v>0</v>
      </c>
      <c r="AO9" s="366">
        <f t="shared" ref="AO9" si="1">D9*AM10</f>
        <v>0</v>
      </c>
      <c r="BS9" s="186"/>
      <c r="BT9" s="186"/>
      <c r="BU9" s="186" t="s">
        <v>157</v>
      </c>
    </row>
    <row r="10" spans="2:73" s="10" customFormat="1" ht="19.5" customHeight="1" x14ac:dyDescent="0.45">
      <c r="B10" s="395"/>
      <c r="C10" s="397"/>
      <c r="D10" s="363"/>
      <c r="E10" s="399"/>
      <c r="F10" s="29" t="s">
        <v>159</v>
      </c>
      <c r="G10" s="95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1"/>
      <c r="AL10" s="30"/>
      <c r="AM10" s="48">
        <f>SUM($G10:$AK10)</f>
        <v>0</v>
      </c>
      <c r="AN10" s="35"/>
      <c r="AO10" s="400"/>
      <c r="BS10" s="186"/>
      <c r="BT10" s="186"/>
      <c r="BU10" s="186"/>
    </row>
    <row r="11" spans="2:73" s="10" customFormat="1" x14ac:dyDescent="0.45">
      <c r="B11" s="394">
        <f>'7月'!B11</f>
        <v>0</v>
      </c>
      <c r="C11" s="396">
        <f>IFERROR(VLOOKUP($B11,品名!$BP$4:$BR$160,3,TRUE),"")</f>
        <v>0</v>
      </c>
      <c r="D11" s="362">
        <f>IFERROR(VLOOKUP($B11,品名!$BP$2:$BR$160,2,TRUE),"")</f>
        <v>0</v>
      </c>
      <c r="E11" s="398">
        <f>'7月'!$AN$11</f>
        <v>0</v>
      </c>
      <c r="F11" s="32" t="s">
        <v>158</v>
      </c>
      <c r="G11" s="92"/>
      <c r="H11" s="93"/>
      <c r="I11" s="93"/>
      <c r="J11" s="98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4"/>
      <c r="AL11" s="49">
        <f>SUM($G11:$AK11)</f>
        <v>0</v>
      </c>
      <c r="AM11" s="33"/>
      <c r="AN11" s="50">
        <f>($AL11+$E11)-$AM12</f>
        <v>0</v>
      </c>
      <c r="AO11" s="366">
        <f t="shared" ref="AO11" si="2">D11*AM12</f>
        <v>0</v>
      </c>
      <c r="BS11" s="186"/>
      <c r="BT11" s="186"/>
      <c r="BU11" s="186"/>
    </row>
    <row r="12" spans="2:73" s="10" customFormat="1" ht="19.149999999999999" customHeight="1" x14ac:dyDescent="0.45">
      <c r="B12" s="395"/>
      <c r="C12" s="397"/>
      <c r="D12" s="363"/>
      <c r="E12" s="399"/>
      <c r="F12" s="29" t="s">
        <v>159</v>
      </c>
      <c r="G12" s="95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1"/>
      <c r="AL12" s="30"/>
      <c r="AM12" s="48">
        <f>SUM($G12:$AK12)</f>
        <v>0</v>
      </c>
      <c r="AN12" s="31"/>
      <c r="AO12" s="400"/>
      <c r="BS12" s="186"/>
      <c r="BT12" s="186"/>
      <c r="BU12" s="186"/>
    </row>
    <row r="13" spans="2:73" s="10" customFormat="1" x14ac:dyDescent="0.45">
      <c r="B13" s="394">
        <f>'7月'!B13</f>
        <v>0</v>
      </c>
      <c r="C13" s="396">
        <f>IFERROR(VLOOKUP($B13,品名!$BP$4:$BR$160,3,TRUE),"")</f>
        <v>0</v>
      </c>
      <c r="D13" s="362">
        <f>IFERROR(VLOOKUP($B13,品名!$BP$2:$BR$160,2,TRUE),"")</f>
        <v>0</v>
      </c>
      <c r="E13" s="398">
        <f>'7月'!$AN$13</f>
        <v>0</v>
      </c>
      <c r="F13" s="32" t="s">
        <v>158</v>
      </c>
      <c r="G13" s="92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4"/>
      <c r="AL13" s="49">
        <f>SUM($G13:$AK13)</f>
        <v>0</v>
      </c>
      <c r="AM13" s="33"/>
      <c r="AN13" s="50">
        <f>($AL13+$E13)-$AM14</f>
        <v>0</v>
      </c>
      <c r="AO13" s="366">
        <f t="shared" ref="AO13" si="3">D13*AM14</f>
        <v>0</v>
      </c>
      <c r="BS13" s="186"/>
      <c r="BT13" s="186"/>
      <c r="BU13" s="186"/>
    </row>
    <row r="14" spans="2:73" s="10" customFormat="1" ht="19.5" customHeight="1" x14ac:dyDescent="0.45">
      <c r="B14" s="395"/>
      <c r="C14" s="397"/>
      <c r="D14" s="363"/>
      <c r="E14" s="399"/>
      <c r="F14" s="29" t="s">
        <v>159</v>
      </c>
      <c r="G14" s="89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1"/>
      <c r="AL14" s="30"/>
      <c r="AM14" s="48">
        <f>SUM($G14:$AK14)</f>
        <v>0</v>
      </c>
      <c r="AN14" s="31"/>
      <c r="AO14" s="400"/>
      <c r="BS14" s="186"/>
      <c r="BT14" s="186"/>
      <c r="BU14" s="186"/>
    </row>
    <row r="15" spans="2:73" s="10" customFormat="1" x14ac:dyDescent="0.45">
      <c r="B15" s="394">
        <f>'7月'!B15</f>
        <v>0</v>
      </c>
      <c r="C15" s="396">
        <f>IFERROR(VLOOKUP($B15,品名!$BP$4:$BR$160,3,TRUE),"")</f>
        <v>0</v>
      </c>
      <c r="D15" s="362">
        <f>IFERROR(VLOOKUP($B15,品名!$BP$2:$BR$160,2,TRUE),"")</f>
        <v>0</v>
      </c>
      <c r="E15" s="398">
        <f>'7月'!$AN$15</f>
        <v>0</v>
      </c>
      <c r="F15" s="32" t="s">
        <v>158</v>
      </c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4"/>
      <c r="AL15" s="49">
        <f>SUM($G15:$AK15)</f>
        <v>0</v>
      </c>
      <c r="AM15" s="33"/>
      <c r="AN15" s="50">
        <f>($AL15+$E15)-$AM16</f>
        <v>0</v>
      </c>
      <c r="AO15" s="366">
        <f t="shared" ref="AO15" si="4">D15*AM16</f>
        <v>0</v>
      </c>
      <c r="BS15" s="186"/>
      <c r="BT15" s="186"/>
      <c r="BU15" s="186"/>
    </row>
    <row r="16" spans="2:73" s="10" customFormat="1" ht="19.149999999999999" customHeight="1" x14ac:dyDescent="0.45">
      <c r="B16" s="395"/>
      <c r="C16" s="397"/>
      <c r="D16" s="363"/>
      <c r="E16" s="399"/>
      <c r="F16" s="29" t="s">
        <v>159</v>
      </c>
      <c r="G16" s="89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1"/>
      <c r="AL16" s="30"/>
      <c r="AM16" s="48">
        <f>SUM($G16:$AK16)</f>
        <v>0</v>
      </c>
      <c r="AN16" s="31"/>
      <c r="AO16" s="400"/>
      <c r="BS16" s="186"/>
      <c r="BT16" s="186"/>
      <c r="BU16" s="186"/>
    </row>
    <row r="17" spans="2:73" s="10" customFormat="1" x14ac:dyDescent="0.45">
      <c r="B17" s="394">
        <f>'7月'!B17</f>
        <v>0</v>
      </c>
      <c r="C17" s="396">
        <f>IFERROR(VLOOKUP($B17,品名!$BP$4:$BR$160,3,TRUE),"")</f>
        <v>0</v>
      </c>
      <c r="D17" s="362">
        <f>IFERROR(VLOOKUP($B17,品名!$BP$2:$BR$160,2,TRUE),"")</f>
        <v>0</v>
      </c>
      <c r="E17" s="398">
        <f>'7月'!$AN$17</f>
        <v>0</v>
      </c>
      <c r="F17" s="32" t="s">
        <v>158</v>
      </c>
      <c r="G17" s="92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4"/>
      <c r="AL17" s="49">
        <f>SUM($G17:$AK17)</f>
        <v>0</v>
      </c>
      <c r="AM17" s="33"/>
      <c r="AN17" s="50">
        <f>($AL17+$E17)-$AM18</f>
        <v>0</v>
      </c>
      <c r="AO17" s="366">
        <f t="shared" ref="AO17" si="5">D17*AM18</f>
        <v>0</v>
      </c>
      <c r="BS17" s="186"/>
      <c r="BT17" s="186"/>
      <c r="BU17" s="186"/>
    </row>
    <row r="18" spans="2:73" s="10" customFormat="1" ht="19.149999999999999" customHeight="1" x14ac:dyDescent="0.45">
      <c r="B18" s="395"/>
      <c r="C18" s="397"/>
      <c r="D18" s="363"/>
      <c r="E18" s="399"/>
      <c r="F18" s="29" t="s">
        <v>159</v>
      </c>
      <c r="G18" s="89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1"/>
      <c r="AL18" s="30"/>
      <c r="AM18" s="48">
        <f>SUM($G18:$AK18)</f>
        <v>0</v>
      </c>
      <c r="AN18" s="31"/>
      <c r="AO18" s="400"/>
      <c r="BS18" s="186"/>
      <c r="BT18" s="186"/>
      <c r="BU18" s="186"/>
    </row>
    <row r="19" spans="2:73" s="10" customFormat="1" x14ac:dyDescent="0.45">
      <c r="B19" s="394">
        <f>'7月'!B19</f>
        <v>0</v>
      </c>
      <c r="C19" s="396">
        <f>IFERROR(VLOOKUP($B19,品名!$BP$4:$BR$160,3,TRUE),"")</f>
        <v>0</v>
      </c>
      <c r="D19" s="362">
        <f>IFERROR(VLOOKUP($B19,品名!$BP$2:$BR$160,2,TRUE),"")</f>
        <v>0</v>
      </c>
      <c r="E19" s="398">
        <f>'7月'!$AN$19</f>
        <v>0</v>
      </c>
      <c r="F19" s="32" t="s">
        <v>158</v>
      </c>
      <c r="G19" s="92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4"/>
      <c r="AL19" s="49">
        <f>SUM($G19:$AK19)</f>
        <v>0</v>
      </c>
      <c r="AM19" s="33"/>
      <c r="AN19" s="50">
        <f>($AL19+$E19)-$AM20</f>
        <v>0</v>
      </c>
      <c r="AO19" s="366">
        <f t="shared" ref="AO19" si="6">D19*AM20</f>
        <v>0</v>
      </c>
      <c r="BS19" s="186"/>
      <c r="BT19" s="186"/>
      <c r="BU19" s="186"/>
    </row>
    <row r="20" spans="2:73" s="10" customFormat="1" ht="19.149999999999999" customHeight="1" x14ac:dyDescent="0.45">
      <c r="B20" s="395"/>
      <c r="C20" s="397"/>
      <c r="D20" s="363"/>
      <c r="E20" s="399"/>
      <c r="F20" s="29" t="s">
        <v>159</v>
      </c>
      <c r="G20" s="89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1"/>
      <c r="AL20" s="30"/>
      <c r="AM20" s="48">
        <f>SUM($G20:$AK20)</f>
        <v>0</v>
      </c>
      <c r="AN20" s="31"/>
      <c r="AO20" s="400"/>
      <c r="BS20" s="186"/>
      <c r="BT20" s="186"/>
      <c r="BU20" s="186"/>
    </row>
    <row r="21" spans="2:73" s="10" customFormat="1" x14ac:dyDescent="0.45">
      <c r="B21" s="394">
        <f>'7月'!B21</f>
        <v>0</v>
      </c>
      <c r="C21" s="396">
        <f>IFERROR(VLOOKUP($B21,品名!$BP$4:$BR$160,3,TRUE),"")</f>
        <v>0</v>
      </c>
      <c r="D21" s="362">
        <f>IFERROR(VLOOKUP($B21,品名!$BP$2:$BR$160,2,TRUE),"")</f>
        <v>0</v>
      </c>
      <c r="E21" s="398">
        <f>'7月'!$AN$21</f>
        <v>0</v>
      </c>
      <c r="F21" s="32" t="s">
        <v>158</v>
      </c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4"/>
      <c r="AL21" s="49">
        <f>SUM($G21:$AK21)</f>
        <v>0</v>
      </c>
      <c r="AM21" s="33"/>
      <c r="AN21" s="50">
        <f>($AL21+$E21)-$AM22</f>
        <v>0</v>
      </c>
      <c r="AO21" s="366">
        <f t="shared" ref="AO21" si="7">D21*AM22</f>
        <v>0</v>
      </c>
      <c r="BS21" s="186"/>
      <c r="BT21" s="186"/>
      <c r="BU21" s="186"/>
    </row>
    <row r="22" spans="2:73" ht="19.899999999999999" customHeight="1" x14ac:dyDescent="0.45">
      <c r="B22" s="395"/>
      <c r="C22" s="397"/>
      <c r="D22" s="363"/>
      <c r="E22" s="399"/>
      <c r="F22" s="29" t="s">
        <v>159</v>
      </c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1"/>
      <c r="AL22" s="30"/>
      <c r="AM22" s="48">
        <f>SUM($G22:$AK22)</f>
        <v>0</v>
      </c>
      <c r="AN22" s="31"/>
      <c r="AO22" s="400"/>
      <c r="BP22" s="186"/>
    </row>
    <row r="23" spans="2:73" x14ac:dyDescent="0.45">
      <c r="B23" s="394">
        <f>'7月'!B23</f>
        <v>0</v>
      </c>
      <c r="C23" s="396">
        <f>IFERROR(VLOOKUP($B23,品名!$BP$4:$BR$160,3,TRUE),"")</f>
        <v>0</v>
      </c>
      <c r="D23" s="362">
        <f>IFERROR(VLOOKUP($B23,品名!$BP$2:$BR$160,2,TRUE),"")</f>
        <v>0</v>
      </c>
      <c r="E23" s="398">
        <f>'7月'!$AN$23</f>
        <v>0</v>
      </c>
      <c r="F23" s="32" t="s">
        <v>158</v>
      </c>
      <c r="G23" s="92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4"/>
      <c r="AL23" s="49">
        <f>SUM($G23:$AK23)</f>
        <v>0</v>
      </c>
      <c r="AM23" s="33"/>
      <c r="AN23" s="50">
        <f>($AL23+$E23)-$AM24</f>
        <v>0</v>
      </c>
      <c r="AO23" s="366">
        <f t="shared" ref="AO23" si="8">D23*AM24</f>
        <v>0</v>
      </c>
      <c r="BP23" s="186"/>
    </row>
    <row r="24" spans="2:73" ht="19.899999999999999" customHeight="1" x14ac:dyDescent="0.45">
      <c r="B24" s="394"/>
      <c r="C24" s="397"/>
      <c r="D24" s="363"/>
      <c r="E24" s="399"/>
      <c r="F24" s="29" t="s">
        <v>159</v>
      </c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1"/>
      <c r="AL24" s="30"/>
      <c r="AM24" s="48">
        <f>SUM($G24:$AK24)</f>
        <v>0</v>
      </c>
      <c r="AN24" s="31"/>
      <c r="AO24" s="400"/>
      <c r="BP24" s="186"/>
    </row>
    <row r="25" spans="2:73" x14ac:dyDescent="0.45">
      <c r="B25" s="394">
        <f>'7月'!B25</f>
        <v>0</v>
      </c>
      <c r="C25" s="396">
        <f>IFERROR(VLOOKUP($B25,品名!$BP$4:$BR$160,3,TRUE),"")</f>
        <v>0</v>
      </c>
      <c r="D25" s="362">
        <f>IFERROR(VLOOKUP($B25,品名!$BP$2:$BR$160,2,TRUE),"")</f>
        <v>0</v>
      </c>
      <c r="E25" s="398">
        <f>'7月'!$AN$25</f>
        <v>0</v>
      </c>
      <c r="F25" s="32" t="s">
        <v>158</v>
      </c>
      <c r="G25" s="92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4"/>
      <c r="AL25" s="49">
        <f>SUM($G25:$AK25)</f>
        <v>0</v>
      </c>
      <c r="AM25" s="33"/>
      <c r="AN25" s="50">
        <f>($AL25+$E25)-$AM26</f>
        <v>0</v>
      </c>
      <c r="AO25" s="366">
        <f t="shared" ref="AO25" si="9">D25*AM26</f>
        <v>0</v>
      </c>
      <c r="BP25" s="186"/>
    </row>
    <row r="26" spans="2:73" ht="19.899999999999999" customHeight="1" x14ac:dyDescent="0.45">
      <c r="B26" s="395"/>
      <c r="C26" s="397"/>
      <c r="D26" s="363"/>
      <c r="E26" s="399"/>
      <c r="F26" s="29" t="s">
        <v>159</v>
      </c>
      <c r="G26" s="89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1"/>
      <c r="AL26" s="30"/>
      <c r="AM26" s="48">
        <f>SUM($G26:$AK26)</f>
        <v>0</v>
      </c>
      <c r="AN26" s="31"/>
      <c r="AO26" s="400"/>
      <c r="BP26" s="186"/>
    </row>
    <row r="27" spans="2:73" ht="19.899999999999999" customHeight="1" x14ac:dyDescent="0.45">
      <c r="B27" s="394">
        <f>'7月'!B27</f>
        <v>0</v>
      </c>
      <c r="C27" s="396">
        <f>IFERROR(VLOOKUP($B27,品名!$BP$4:$BR$160,3,TRUE),"")</f>
        <v>0</v>
      </c>
      <c r="D27" s="362">
        <f>IFERROR(VLOOKUP($B27,品名!$BP$2:$BR$160,2,TRUE),"")</f>
        <v>0</v>
      </c>
      <c r="E27" s="398">
        <f>'7月'!$AN$27</f>
        <v>0</v>
      </c>
      <c r="F27" s="32" t="s">
        <v>158</v>
      </c>
      <c r="G27" s="92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4"/>
      <c r="AL27" s="49">
        <f>SUM($G27:$AK27)</f>
        <v>0</v>
      </c>
      <c r="AM27" s="33"/>
      <c r="AN27" s="47">
        <f>($AL27+$E27)-$AM28</f>
        <v>0</v>
      </c>
      <c r="AO27" s="366">
        <f t="shared" ref="AO27" si="10">D27*AM28</f>
        <v>0</v>
      </c>
      <c r="BP27" s="186"/>
    </row>
    <row r="28" spans="2:73" ht="19.899999999999999" customHeight="1" x14ac:dyDescent="0.45">
      <c r="B28" s="395"/>
      <c r="C28" s="397"/>
      <c r="D28" s="363"/>
      <c r="E28" s="399"/>
      <c r="F28" s="29" t="s">
        <v>159</v>
      </c>
      <c r="G28" s="89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1"/>
      <c r="AL28" s="30"/>
      <c r="AM28" s="48">
        <f>SUM($G28:$AK28)</f>
        <v>0</v>
      </c>
      <c r="AN28" s="31"/>
      <c r="AO28" s="400"/>
      <c r="BP28" s="186"/>
    </row>
    <row r="29" spans="2:73" ht="19.899999999999999" customHeight="1" x14ac:dyDescent="0.45">
      <c r="B29" s="394">
        <f>'7月'!B29</f>
        <v>0</v>
      </c>
      <c r="C29" s="396">
        <f>IFERROR(VLOOKUP($B29,品名!$BP$4:$BR$160,3,TRUE),"")</f>
        <v>0</v>
      </c>
      <c r="D29" s="362">
        <f>IFERROR(VLOOKUP($B29,品名!$BP$2:$BR$160,2,TRUE),"")</f>
        <v>0</v>
      </c>
      <c r="E29" s="398">
        <f>'7月'!$AN$29</f>
        <v>0</v>
      </c>
      <c r="F29" s="32" t="s">
        <v>158</v>
      </c>
      <c r="G29" s="92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4"/>
      <c r="AL29" s="49">
        <f>SUM($G29:$AK29)</f>
        <v>0</v>
      </c>
      <c r="AM29" s="33"/>
      <c r="AN29" s="47">
        <f>($AL29+$E29)-$AM30</f>
        <v>0</v>
      </c>
      <c r="AO29" s="366">
        <f t="shared" ref="AO29" si="11">D29*AM30</f>
        <v>0</v>
      </c>
      <c r="BP29" s="186"/>
    </row>
    <row r="30" spans="2:73" ht="19.899999999999999" customHeight="1" x14ac:dyDescent="0.45">
      <c r="B30" s="394"/>
      <c r="C30" s="397"/>
      <c r="D30" s="363"/>
      <c r="E30" s="399"/>
      <c r="F30" s="29" t="s">
        <v>159</v>
      </c>
      <c r="G30" s="8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1"/>
      <c r="AL30" s="30"/>
      <c r="AM30" s="48">
        <f>SUM($G30:$AK30)</f>
        <v>0</v>
      </c>
      <c r="AN30" s="31"/>
      <c r="AO30" s="400"/>
      <c r="BP30" s="186"/>
    </row>
    <row r="31" spans="2:73" x14ac:dyDescent="0.45">
      <c r="B31" s="394">
        <f>'7月'!B31</f>
        <v>0</v>
      </c>
      <c r="C31" s="396">
        <f>IFERROR(VLOOKUP($B31,品名!$BP$4:$BR$160,3,TRUE),"")</f>
        <v>0</v>
      </c>
      <c r="D31" s="362">
        <f>IFERROR(VLOOKUP($B31,品名!$BP$2:$BR$160,2,TRUE),"")</f>
        <v>0</v>
      </c>
      <c r="E31" s="398">
        <f>'7月'!$AN$31</f>
        <v>0</v>
      </c>
      <c r="F31" s="32" t="s">
        <v>158</v>
      </c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4"/>
      <c r="AL31" s="49">
        <f>SUM($G31:$AK31)</f>
        <v>0</v>
      </c>
      <c r="AM31" s="33"/>
      <c r="AN31" s="47">
        <f>($AL31+$E31)-$AM32</f>
        <v>0</v>
      </c>
      <c r="AO31" s="366">
        <f t="shared" ref="AO31" si="12">D31*AM32</f>
        <v>0</v>
      </c>
      <c r="BP31" s="186"/>
    </row>
    <row r="32" spans="2:73" ht="19.5" customHeight="1" x14ac:dyDescent="0.45">
      <c r="B32" s="395"/>
      <c r="C32" s="397"/>
      <c r="D32" s="363"/>
      <c r="E32" s="399"/>
      <c r="F32" s="29" t="s">
        <v>159</v>
      </c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1"/>
      <c r="AL32" s="30"/>
      <c r="AM32" s="48">
        <f>SUM($G32:$AK32)</f>
        <v>0</v>
      </c>
      <c r="AN32" s="31"/>
      <c r="AO32" s="400"/>
      <c r="BP32" s="186"/>
    </row>
    <row r="33" spans="2:68" x14ac:dyDescent="0.45">
      <c r="B33" s="394">
        <f>'7月'!B33</f>
        <v>0</v>
      </c>
      <c r="C33" s="396">
        <f>IFERROR(VLOOKUP($B33,品名!$BP$4:$BR$160,3,TRUE),"")</f>
        <v>0</v>
      </c>
      <c r="D33" s="362">
        <f>IFERROR(VLOOKUP($B33,品名!$BP$2:$BR$160,2,TRUE),"")</f>
        <v>0</v>
      </c>
      <c r="E33" s="398">
        <f>'7月'!$AN$33</f>
        <v>0</v>
      </c>
      <c r="F33" s="32" t="s">
        <v>158</v>
      </c>
      <c r="G33" s="92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4"/>
      <c r="AL33" s="49">
        <f>SUM($G33:$AK33)</f>
        <v>0</v>
      </c>
      <c r="AM33" s="33"/>
      <c r="AN33" s="47">
        <f>($AL33+$E33)-$AM34</f>
        <v>0</v>
      </c>
      <c r="AO33" s="366">
        <f t="shared" ref="AO33" si="13">D33*AM34</f>
        <v>0</v>
      </c>
      <c r="BP33" s="186"/>
    </row>
    <row r="34" spans="2:68" ht="19.899999999999999" customHeight="1" x14ac:dyDescent="0.45">
      <c r="B34" s="395"/>
      <c r="C34" s="397"/>
      <c r="D34" s="363"/>
      <c r="E34" s="399"/>
      <c r="F34" s="29" t="s">
        <v>159</v>
      </c>
      <c r="G34" s="89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1"/>
      <c r="AL34" s="30"/>
      <c r="AM34" s="48">
        <f>SUM($G34:$AK34)</f>
        <v>0</v>
      </c>
      <c r="AN34" s="31"/>
      <c r="AO34" s="400"/>
      <c r="BP34" s="186"/>
    </row>
    <row r="35" spans="2:68" x14ac:dyDescent="0.45">
      <c r="B35" s="394">
        <f>'7月'!B35</f>
        <v>0</v>
      </c>
      <c r="C35" s="396">
        <f>IFERROR(VLOOKUP($B35,品名!$BP$4:$BR$160,3,TRUE),"")</f>
        <v>0</v>
      </c>
      <c r="D35" s="362">
        <f>IFERROR(VLOOKUP($B35,品名!$BP$2:$BR$160,2,TRUE),"")</f>
        <v>0</v>
      </c>
      <c r="E35" s="398">
        <f>'7月'!$AN$35</f>
        <v>0</v>
      </c>
      <c r="F35" s="32" t="s">
        <v>158</v>
      </c>
      <c r="G35" s="92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4"/>
      <c r="AL35" s="49">
        <f>SUM($G35:$AK35)</f>
        <v>0</v>
      </c>
      <c r="AM35" s="33"/>
      <c r="AN35" s="47">
        <f>($AL35+$E35)-$AM36</f>
        <v>0</v>
      </c>
      <c r="AO35" s="366">
        <f t="shared" ref="AO35:AO37" si="14">D35*AM36</f>
        <v>0</v>
      </c>
      <c r="BP35" s="186"/>
    </row>
    <row r="36" spans="2:68" ht="20.45" customHeight="1" x14ac:dyDescent="0.45">
      <c r="B36" s="395"/>
      <c r="C36" s="397"/>
      <c r="D36" s="363"/>
      <c r="E36" s="399"/>
      <c r="F36" s="29" t="s">
        <v>159</v>
      </c>
      <c r="G36" s="89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1"/>
      <c r="AL36" s="30"/>
      <c r="AM36" s="48">
        <f>SUM($G36:$AK36)</f>
        <v>0</v>
      </c>
      <c r="AN36" s="31"/>
      <c r="AO36" s="400"/>
      <c r="BP36" s="186"/>
    </row>
    <row r="37" spans="2:68" ht="21" customHeight="1" x14ac:dyDescent="0.45">
      <c r="B37" s="394">
        <f>'7月'!B37</f>
        <v>0</v>
      </c>
      <c r="C37" s="396">
        <f>IFERROR(VLOOKUP($B37,品名!$BP$4:$BR$160,3,TRUE),"")</f>
        <v>0</v>
      </c>
      <c r="D37" s="362">
        <f>IFERROR(VLOOKUP($B37,品名!$BP$2:$BR$160,2,TRUE),"")</f>
        <v>0</v>
      </c>
      <c r="E37" s="398">
        <f>'7月'!$AN$37</f>
        <v>0</v>
      </c>
      <c r="F37" s="32" t="s">
        <v>158</v>
      </c>
      <c r="G37" s="92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4"/>
      <c r="AL37" s="49">
        <f>SUM($G37:$AK37)</f>
        <v>0</v>
      </c>
      <c r="AM37" s="33"/>
      <c r="AN37" s="47">
        <f>($AL37+$E37)-$AM38</f>
        <v>0</v>
      </c>
      <c r="AO37" s="404">
        <f t="shared" si="14"/>
        <v>0</v>
      </c>
      <c r="BP37" s="186"/>
    </row>
    <row r="38" spans="2:68" x14ac:dyDescent="0.45">
      <c r="B38" s="394"/>
      <c r="C38" s="397"/>
      <c r="D38" s="363"/>
      <c r="E38" s="399"/>
      <c r="F38" s="29" t="s">
        <v>159</v>
      </c>
      <c r="G38" s="89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1"/>
      <c r="AL38" s="30"/>
      <c r="AM38" s="48">
        <f>SUM($G38:$AK38)</f>
        <v>0</v>
      </c>
      <c r="AN38" s="31"/>
      <c r="AO38" s="400"/>
      <c r="BP38" s="186"/>
    </row>
    <row r="39" spans="2:68" x14ac:dyDescent="0.45">
      <c r="B39" s="394">
        <f>'7月'!B39</f>
        <v>0</v>
      </c>
      <c r="C39" s="396">
        <f>IFERROR(VLOOKUP($B39,品名!$BP$4:$BR$160,3,TRUE),"")</f>
        <v>0</v>
      </c>
      <c r="D39" s="362">
        <f>IFERROR(VLOOKUP($B39,品名!$BP$2:$BR$160,2,TRUE),"")</f>
        <v>0</v>
      </c>
      <c r="E39" s="398">
        <f>'7月'!$AN$39</f>
        <v>0</v>
      </c>
      <c r="F39" s="32" t="s">
        <v>158</v>
      </c>
      <c r="G39" s="92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4"/>
      <c r="AL39" s="49">
        <f>SUM($G39:$AK39)</f>
        <v>0</v>
      </c>
      <c r="AM39" s="33"/>
      <c r="AN39" s="50">
        <f>($AL39+$E39)-$AM40</f>
        <v>0</v>
      </c>
      <c r="AO39" s="366">
        <f t="shared" ref="AO39" si="15">D39*AM40</f>
        <v>0</v>
      </c>
      <c r="BP39" s="186"/>
    </row>
    <row r="40" spans="2:68" x14ac:dyDescent="0.45">
      <c r="B40" s="395"/>
      <c r="C40" s="397"/>
      <c r="D40" s="363"/>
      <c r="E40" s="399"/>
      <c r="F40" s="29" t="s">
        <v>159</v>
      </c>
      <c r="G40" s="89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1"/>
      <c r="AL40" s="30"/>
      <c r="AM40" s="48">
        <f>SUM($G40:$AK40)</f>
        <v>0</v>
      </c>
      <c r="AN40" s="31"/>
      <c r="AO40" s="400"/>
      <c r="BP40" s="186"/>
    </row>
    <row r="41" spans="2:68" x14ac:dyDescent="0.45">
      <c r="B41" s="394">
        <f>'7月'!B41</f>
        <v>0</v>
      </c>
      <c r="C41" s="396">
        <f>IFERROR(VLOOKUP($B41,品名!$BP$4:$BR$160,3,TRUE),"")</f>
        <v>0</v>
      </c>
      <c r="D41" s="362">
        <f>IFERROR(VLOOKUP($B41,品名!$BP$2:$BR$160,2,TRUE),"")</f>
        <v>0</v>
      </c>
      <c r="E41" s="398">
        <f>'7月'!$AN$41</f>
        <v>0</v>
      </c>
      <c r="F41" s="32" t="s">
        <v>158</v>
      </c>
      <c r="G41" s="92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4"/>
      <c r="AL41" s="49">
        <f>SUM($G41:$AK41)</f>
        <v>0</v>
      </c>
      <c r="AM41" s="33"/>
      <c r="AN41" s="50">
        <f>($AL41+$E41)-$AM42</f>
        <v>0</v>
      </c>
      <c r="AO41" s="366">
        <f t="shared" ref="AO41" si="16">D41*AM42</f>
        <v>0</v>
      </c>
      <c r="BP41" s="186"/>
    </row>
    <row r="42" spans="2:68" x14ac:dyDescent="0.45">
      <c r="B42" s="395"/>
      <c r="C42" s="397"/>
      <c r="D42" s="363"/>
      <c r="E42" s="399"/>
      <c r="F42" s="29" t="s">
        <v>159</v>
      </c>
      <c r="G42" s="89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1"/>
      <c r="AL42" s="30"/>
      <c r="AM42" s="48">
        <f>SUM($G42:$AK42)</f>
        <v>0</v>
      </c>
      <c r="AN42" s="31"/>
      <c r="AO42" s="400"/>
      <c r="BP42" s="186"/>
    </row>
    <row r="43" spans="2:68" x14ac:dyDescent="0.45">
      <c r="B43" s="394">
        <f>'7月'!B43</f>
        <v>0</v>
      </c>
      <c r="C43" s="396">
        <f>IFERROR(VLOOKUP($B43,品名!$BP$4:$BR$160,3,TRUE),"")</f>
        <v>0</v>
      </c>
      <c r="D43" s="362">
        <f>IFERROR(VLOOKUP($B43,品名!$BP$2:$BR$160,2,TRUE),"")</f>
        <v>0</v>
      </c>
      <c r="E43" s="398">
        <f>'7月'!$AN$43</f>
        <v>0</v>
      </c>
      <c r="F43" s="32" t="s">
        <v>158</v>
      </c>
      <c r="G43" s="92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4"/>
      <c r="AL43" s="49">
        <f>SUM($G43:$AK43)</f>
        <v>0</v>
      </c>
      <c r="AM43" s="33"/>
      <c r="AN43" s="50">
        <f>($AL43+$E43)-$AM44</f>
        <v>0</v>
      </c>
      <c r="AO43" s="366">
        <f t="shared" ref="AO43" si="17">D43*AM44</f>
        <v>0</v>
      </c>
      <c r="BP43" s="186"/>
    </row>
    <row r="44" spans="2:68" ht="20.25" thickBot="1" x14ac:dyDescent="0.5">
      <c r="B44" s="394"/>
      <c r="C44" s="401"/>
      <c r="D44" s="371"/>
      <c r="E44" s="402"/>
      <c r="F44" s="36" t="s">
        <v>159</v>
      </c>
      <c r="G44" s="101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3"/>
      <c r="AL44" s="37"/>
      <c r="AM44" s="51">
        <f>SUM($G44:$AK44)</f>
        <v>0</v>
      </c>
      <c r="AN44" s="38"/>
      <c r="AO44" s="403"/>
      <c r="BP44" s="186"/>
    </row>
    <row r="45" spans="2:68" ht="20.45" customHeight="1" thickTop="1" x14ac:dyDescent="0.45">
      <c r="B45" s="385" t="s">
        <v>160</v>
      </c>
      <c r="C45" s="386"/>
      <c r="D45" s="389"/>
      <c r="E45" s="391">
        <f>SUM($E$5:$E$44)</f>
        <v>0</v>
      </c>
      <c r="F45" s="39" t="s">
        <v>158</v>
      </c>
      <c r="G45" s="52">
        <f>SUM(G5,G7,G9,G11,G13,G15,G17,G19,G21,G23,G25,G27,G29,G31,G33,G35,G37,G39,G41,G43)</f>
        <v>0</v>
      </c>
      <c r="H45" s="73">
        <f t="shared" ref="H45:AK46" si="18">SUM(H5,H7,H9,H11,H13,H15,H17,H19,H21,H23,H25,H27,H29,H31,H33,H35,H37,H39,H41,H43)</f>
        <v>0</v>
      </c>
      <c r="I45" s="73">
        <f t="shared" si="18"/>
        <v>0</v>
      </c>
      <c r="J45" s="73">
        <f t="shared" si="18"/>
        <v>0</v>
      </c>
      <c r="K45" s="73">
        <f t="shared" si="18"/>
        <v>0</v>
      </c>
      <c r="L45" s="73">
        <f t="shared" si="18"/>
        <v>0</v>
      </c>
      <c r="M45" s="73">
        <f t="shared" si="18"/>
        <v>0</v>
      </c>
      <c r="N45" s="73">
        <f t="shared" si="18"/>
        <v>0</v>
      </c>
      <c r="O45" s="73">
        <f t="shared" si="18"/>
        <v>0</v>
      </c>
      <c r="P45" s="73">
        <f t="shared" si="18"/>
        <v>0</v>
      </c>
      <c r="Q45" s="73">
        <f t="shared" si="18"/>
        <v>0</v>
      </c>
      <c r="R45" s="73">
        <f t="shared" si="18"/>
        <v>0</v>
      </c>
      <c r="S45" s="73">
        <f t="shared" si="18"/>
        <v>0</v>
      </c>
      <c r="T45" s="73">
        <f t="shared" si="18"/>
        <v>0</v>
      </c>
      <c r="U45" s="73">
        <f t="shared" si="18"/>
        <v>0</v>
      </c>
      <c r="V45" s="73">
        <f t="shared" si="18"/>
        <v>0</v>
      </c>
      <c r="W45" s="73">
        <f t="shared" si="18"/>
        <v>0</v>
      </c>
      <c r="X45" s="73">
        <f t="shared" si="18"/>
        <v>0</v>
      </c>
      <c r="Y45" s="73">
        <f t="shared" si="18"/>
        <v>0</v>
      </c>
      <c r="Z45" s="73">
        <f t="shared" si="18"/>
        <v>0</v>
      </c>
      <c r="AA45" s="73">
        <f t="shared" si="18"/>
        <v>0</v>
      </c>
      <c r="AB45" s="73">
        <f t="shared" si="18"/>
        <v>0</v>
      </c>
      <c r="AC45" s="73">
        <f t="shared" si="18"/>
        <v>0</v>
      </c>
      <c r="AD45" s="73">
        <f t="shared" si="18"/>
        <v>0</v>
      </c>
      <c r="AE45" s="73">
        <f t="shared" si="18"/>
        <v>0</v>
      </c>
      <c r="AF45" s="73">
        <f t="shared" si="18"/>
        <v>0</v>
      </c>
      <c r="AG45" s="73">
        <f t="shared" si="18"/>
        <v>0</v>
      </c>
      <c r="AH45" s="73">
        <f t="shared" si="18"/>
        <v>0</v>
      </c>
      <c r="AI45" s="73">
        <f t="shared" si="18"/>
        <v>0</v>
      </c>
      <c r="AJ45" s="73">
        <f t="shared" si="18"/>
        <v>0</v>
      </c>
      <c r="AK45" s="96">
        <f t="shared" si="18"/>
        <v>0</v>
      </c>
      <c r="AL45" s="52">
        <f>SUM($G45:$AK45)</f>
        <v>0</v>
      </c>
      <c r="AM45" s="40"/>
      <c r="AN45" s="53">
        <f>($AL45+$E45)-$AM46</f>
        <v>0</v>
      </c>
      <c r="AO45" s="357">
        <f>SUM(AO5:AO44)</f>
        <v>0</v>
      </c>
      <c r="BP45" s="186"/>
    </row>
    <row r="46" spans="2:68" ht="20.25" thickBot="1" x14ac:dyDescent="0.5">
      <c r="B46" s="387"/>
      <c r="C46" s="388"/>
      <c r="D46" s="390"/>
      <c r="E46" s="392"/>
      <c r="F46" s="41" t="s">
        <v>159</v>
      </c>
      <c r="G46" s="75">
        <f>SUM(G6,G8,G10,G12,G14,G16,G18,G20,G22,G24,G26,G28,G30,G32,G34,G36,G38,G40,G42,G44)</f>
        <v>0</v>
      </c>
      <c r="H46" s="74">
        <f t="shared" si="18"/>
        <v>0</v>
      </c>
      <c r="I46" s="74">
        <f t="shared" si="18"/>
        <v>0</v>
      </c>
      <c r="J46" s="74">
        <f t="shared" si="18"/>
        <v>0</v>
      </c>
      <c r="K46" s="74">
        <f t="shared" si="18"/>
        <v>0</v>
      </c>
      <c r="L46" s="74">
        <f t="shared" si="18"/>
        <v>0</v>
      </c>
      <c r="M46" s="74">
        <f t="shared" si="18"/>
        <v>0</v>
      </c>
      <c r="N46" s="74">
        <f t="shared" si="18"/>
        <v>0</v>
      </c>
      <c r="O46" s="74">
        <f t="shared" si="18"/>
        <v>0</v>
      </c>
      <c r="P46" s="74">
        <f t="shared" si="18"/>
        <v>0</v>
      </c>
      <c r="Q46" s="74">
        <f t="shared" si="18"/>
        <v>0</v>
      </c>
      <c r="R46" s="74">
        <f t="shared" si="18"/>
        <v>0</v>
      </c>
      <c r="S46" s="74">
        <f t="shared" si="18"/>
        <v>0</v>
      </c>
      <c r="T46" s="74">
        <f t="shared" si="18"/>
        <v>0</v>
      </c>
      <c r="U46" s="74">
        <f t="shared" si="18"/>
        <v>0</v>
      </c>
      <c r="V46" s="74">
        <f t="shared" si="18"/>
        <v>0</v>
      </c>
      <c r="W46" s="74">
        <f t="shared" si="18"/>
        <v>0</v>
      </c>
      <c r="X46" s="74">
        <f t="shared" si="18"/>
        <v>0</v>
      </c>
      <c r="Y46" s="74">
        <f t="shared" si="18"/>
        <v>0</v>
      </c>
      <c r="Z46" s="74">
        <f t="shared" si="18"/>
        <v>0</v>
      </c>
      <c r="AA46" s="74">
        <f t="shared" si="18"/>
        <v>0</v>
      </c>
      <c r="AB46" s="74">
        <f t="shared" si="18"/>
        <v>0</v>
      </c>
      <c r="AC46" s="74">
        <f t="shared" si="18"/>
        <v>0</v>
      </c>
      <c r="AD46" s="74">
        <f t="shared" si="18"/>
        <v>0</v>
      </c>
      <c r="AE46" s="74">
        <f t="shared" si="18"/>
        <v>0</v>
      </c>
      <c r="AF46" s="74">
        <f t="shared" si="18"/>
        <v>0</v>
      </c>
      <c r="AG46" s="74">
        <f t="shared" si="18"/>
        <v>0</v>
      </c>
      <c r="AH46" s="74">
        <f t="shared" si="18"/>
        <v>0</v>
      </c>
      <c r="AI46" s="74">
        <f t="shared" si="18"/>
        <v>0</v>
      </c>
      <c r="AJ46" s="74">
        <f t="shared" si="18"/>
        <v>0</v>
      </c>
      <c r="AK46" s="97">
        <f t="shared" si="18"/>
        <v>0</v>
      </c>
      <c r="AL46" s="42"/>
      <c r="AM46" s="54">
        <f>SUM($G46:$AK46)</f>
        <v>0</v>
      </c>
      <c r="AN46" s="43"/>
      <c r="AO46" s="393"/>
      <c r="BP46" s="186"/>
    </row>
    <row r="47" spans="2:68" ht="20.25" thickTop="1" x14ac:dyDescent="0.45">
      <c r="AL47" s="55">
        <f>SUM(AL5,AL7,AL9,AL11,AL13,AL15,AL17,AL19,AL21,AL23,AL25,AL27,AL29,AL31,AL33,AL35,AL37,AL39,AL41,AL43)</f>
        <v>0</v>
      </c>
      <c r="AM47" s="56">
        <f>SUM(AM6,AM8,AM10,AM12,AM14,AM16,AM18,AM20,AM22,AM24,AM26,AM28,AM30,AM32,AM34,AM36,AM38,AM40,AM42,AM44)</f>
        <v>0</v>
      </c>
      <c r="AN47" s="86">
        <f>SUM(AN5,AN7,AN9,AN11,AN13,AN15,AN17,AN19,AN21,AN23,AN25,AN27,AN29,AN31,AN33,AN35,AN37,AN39,AN41,AN43)</f>
        <v>0</v>
      </c>
      <c r="AO47" s="12"/>
      <c r="BP47" s="186"/>
    </row>
    <row r="48" spans="2:68" x14ac:dyDescent="0.45">
      <c r="BP48" s="186"/>
    </row>
    <row r="49" spans="68:68" x14ac:dyDescent="0.45">
      <c r="BP49" s="186"/>
    </row>
    <row r="50" spans="68:68" x14ac:dyDescent="0.45">
      <c r="BP50" s="186"/>
    </row>
    <row r="51" spans="68:68" x14ac:dyDescent="0.45">
      <c r="BP51" s="186"/>
    </row>
    <row r="52" spans="68:68" x14ac:dyDescent="0.45">
      <c r="BP52" s="186"/>
    </row>
    <row r="53" spans="68:68" x14ac:dyDescent="0.45">
      <c r="BP53" s="186"/>
    </row>
    <row r="54" spans="68:68" x14ac:dyDescent="0.45">
      <c r="BP54" s="186"/>
    </row>
    <row r="55" spans="68:68" x14ac:dyDescent="0.45">
      <c r="BP55" s="186"/>
    </row>
    <row r="56" spans="68:68" x14ac:dyDescent="0.45">
      <c r="BP56" s="186"/>
    </row>
    <row r="57" spans="68:68" x14ac:dyDescent="0.45">
      <c r="BP57" s="186"/>
    </row>
    <row r="58" spans="68:68" x14ac:dyDescent="0.45">
      <c r="BP58" s="186"/>
    </row>
    <row r="59" spans="68:68" x14ac:dyDescent="0.45">
      <c r="BP59" s="186"/>
    </row>
    <row r="60" spans="68:68" x14ac:dyDescent="0.45">
      <c r="BP60" s="186"/>
    </row>
    <row r="61" spans="68:68" x14ac:dyDescent="0.45">
      <c r="BP61" s="186"/>
    </row>
    <row r="62" spans="68:68" x14ac:dyDescent="0.45">
      <c r="BP62" s="186"/>
    </row>
    <row r="63" spans="68:68" x14ac:dyDescent="0.45">
      <c r="BP63" s="186"/>
    </row>
    <row r="64" spans="68:68" x14ac:dyDescent="0.45">
      <c r="BP64" s="186"/>
    </row>
    <row r="65" spans="68:68" x14ac:dyDescent="0.45">
      <c r="BP65" s="186"/>
    </row>
    <row r="66" spans="68:68" x14ac:dyDescent="0.45">
      <c r="BP66" s="186"/>
    </row>
    <row r="67" spans="68:68" x14ac:dyDescent="0.45">
      <c r="BP67" s="186"/>
    </row>
    <row r="68" spans="68:68" x14ac:dyDescent="0.45">
      <c r="BP68" s="186"/>
    </row>
    <row r="69" spans="68:68" x14ac:dyDescent="0.45">
      <c r="BP69" s="186"/>
    </row>
    <row r="70" spans="68:68" x14ac:dyDescent="0.45">
      <c r="BP70" s="186"/>
    </row>
    <row r="71" spans="68:68" x14ac:dyDescent="0.45">
      <c r="BP71" s="186"/>
    </row>
    <row r="72" spans="68:68" x14ac:dyDescent="0.45">
      <c r="BP72" s="186"/>
    </row>
    <row r="73" spans="68:68" x14ac:dyDescent="0.45">
      <c r="BP73" s="186"/>
    </row>
    <row r="74" spans="68:68" ht="19.899999999999999" customHeight="1" x14ac:dyDescent="0.45">
      <c r="BP74" s="186"/>
    </row>
    <row r="75" spans="68:68" x14ac:dyDescent="0.45">
      <c r="BP75" s="186"/>
    </row>
    <row r="76" spans="68:68" x14ac:dyDescent="0.45">
      <c r="BP76" s="186"/>
    </row>
    <row r="77" spans="68:68" x14ac:dyDescent="0.45">
      <c r="BP77" s="186"/>
    </row>
    <row r="78" spans="68:68" x14ac:dyDescent="0.45">
      <c r="BP78" s="186"/>
    </row>
    <row r="79" spans="68:68" x14ac:dyDescent="0.45">
      <c r="BP79" s="186"/>
    </row>
    <row r="80" spans="68:68" x14ac:dyDescent="0.45">
      <c r="BP80" s="186"/>
    </row>
    <row r="81" spans="68:68" x14ac:dyDescent="0.45">
      <c r="BP81" s="186"/>
    </row>
    <row r="82" spans="68:68" x14ac:dyDescent="0.45">
      <c r="BP82" s="186"/>
    </row>
    <row r="83" spans="68:68" x14ac:dyDescent="0.45">
      <c r="BP83" s="186"/>
    </row>
    <row r="84" spans="68:68" x14ac:dyDescent="0.45">
      <c r="BP84" s="186"/>
    </row>
    <row r="85" spans="68:68" x14ac:dyDescent="0.45">
      <c r="BP85" s="186"/>
    </row>
    <row r="86" spans="68:68" x14ac:dyDescent="0.45">
      <c r="BP86" s="186"/>
    </row>
    <row r="87" spans="68:68" x14ac:dyDescent="0.45">
      <c r="BP87" s="186"/>
    </row>
    <row r="88" spans="68:68" x14ac:dyDescent="0.45">
      <c r="BP88" s="186"/>
    </row>
    <row r="89" spans="68:68" x14ac:dyDescent="0.45">
      <c r="BP89" s="186"/>
    </row>
    <row r="90" spans="68:68" x14ac:dyDescent="0.45">
      <c r="BP90" s="186"/>
    </row>
    <row r="91" spans="68:68" x14ac:dyDescent="0.45">
      <c r="BP91" s="186"/>
    </row>
    <row r="92" spans="68:68" x14ac:dyDescent="0.45">
      <c r="BP92" s="186"/>
    </row>
    <row r="93" spans="68:68" x14ac:dyDescent="0.45">
      <c r="BP93" s="186"/>
    </row>
    <row r="94" spans="68:68" x14ac:dyDescent="0.45">
      <c r="BP94" s="186"/>
    </row>
    <row r="95" spans="68:68" x14ac:dyDescent="0.45">
      <c r="BP95" s="186"/>
    </row>
    <row r="96" spans="68:68" x14ac:dyDescent="0.45">
      <c r="BP96" s="186"/>
    </row>
    <row r="97" spans="68:68" x14ac:dyDescent="0.45">
      <c r="BP97" s="186"/>
    </row>
    <row r="98" spans="68:68" x14ac:dyDescent="0.45">
      <c r="BP98" s="186"/>
    </row>
    <row r="99" spans="68:68" x14ac:dyDescent="0.45">
      <c r="BP99" s="186"/>
    </row>
    <row r="100" spans="68:68" x14ac:dyDescent="0.45">
      <c r="BP100" s="186"/>
    </row>
    <row r="101" spans="68:68" x14ac:dyDescent="0.45">
      <c r="BP101" s="186"/>
    </row>
    <row r="102" spans="68:68" x14ac:dyDescent="0.45">
      <c r="BP102" s="186"/>
    </row>
    <row r="103" spans="68:68" x14ac:dyDescent="0.45">
      <c r="BP103" s="186"/>
    </row>
    <row r="104" spans="68:68" x14ac:dyDescent="0.45">
      <c r="BP104" s="186"/>
    </row>
    <row r="105" spans="68:68" x14ac:dyDescent="0.45">
      <c r="BP105" s="186"/>
    </row>
    <row r="106" spans="68:68" x14ac:dyDescent="0.45">
      <c r="BP106" s="186"/>
    </row>
    <row r="107" spans="68:68" x14ac:dyDescent="0.45">
      <c r="BP107" s="186"/>
    </row>
    <row r="108" spans="68:68" x14ac:dyDescent="0.45">
      <c r="BP108" s="186"/>
    </row>
    <row r="109" spans="68:68" x14ac:dyDescent="0.45">
      <c r="BP109" s="186"/>
    </row>
    <row r="110" spans="68:68" x14ac:dyDescent="0.45">
      <c r="BP110" s="186"/>
    </row>
    <row r="111" spans="68:68" x14ac:dyDescent="0.45">
      <c r="BP111" s="186"/>
    </row>
    <row r="112" spans="68:68" x14ac:dyDescent="0.45">
      <c r="BP112" s="186"/>
    </row>
    <row r="113" spans="68:68" x14ac:dyDescent="0.45">
      <c r="BP113" s="186"/>
    </row>
    <row r="114" spans="68:68" x14ac:dyDescent="0.45">
      <c r="BP114" s="186"/>
    </row>
    <row r="115" spans="68:68" x14ac:dyDescent="0.45">
      <c r="BP115" s="186"/>
    </row>
    <row r="116" spans="68:68" x14ac:dyDescent="0.45">
      <c r="BP116" s="186"/>
    </row>
    <row r="117" spans="68:68" x14ac:dyDescent="0.45">
      <c r="BP117" s="186"/>
    </row>
    <row r="118" spans="68:68" x14ac:dyDescent="0.45">
      <c r="BP118" s="186"/>
    </row>
    <row r="119" spans="68:68" x14ac:dyDescent="0.45">
      <c r="BP119" s="186"/>
    </row>
    <row r="120" spans="68:68" x14ac:dyDescent="0.45">
      <c r="BP120" s="186"/>
    </row>
    <row r="121" spans="68:68" x14ac:dyDescent="0.45">
      <c r="BP121" s="186"/>
    </row>
    <row r="122" spans="68:68" x14ac:dyDescent="0.45">
      <c r="BP122" s="186"/>
    </row>
    <row r="123" spans="68:68" x14ac:dyDescent="0.45">
      <c r="BP123" s="186"/>
    </row>
    <row r="124" spans="68:68" x14ac:dyDescent="0.45">
      <c r="BP124" s="186"/>
    </row>
    <row r="125" spans="68:68" x14ac:dyDescent="0.45">
      <c r="BP125" s="186"/>
    </row>
    <row r="126" spans="68:68" x14ac:dyDescent="0.45">
      <c r="BP126" s="186"/>
    </row>
    <row r="127" spans="68:68" x14ac:dyDescent="0.45">
      <c r="BP127" s="186"/>
    </row>
    <row r="128" spans="68:68" x14ac:dyDescent="0.45">
      <c r="BP128" s="186"/>
    </row>
    <row r="129" spans="68:68" x14ac:dyDescent="0.45">
      <c r="BP129" s="186"/>
    </row>
    <row r="130" spans="68:68" x14ac:dyDescent="0.45">
      <c r="BP130" s="186"/>
    </row>
    <row r="131" spans="68:68" x14ac:dyDescent="0.45">
      <c r="BP131" s="186"/>
    </row>
    <row r="132" spans="68:68" x14ac:dyDescent="0.45">
      <c r="BP132" s="186"/>
    </row>
    <row r="133" spans="68:68" x14ac:dyDescent="0.45">
      <c r="BP133" s="186"/>
    </row>
    <row r="134" spans="68:68" x14ac:dyDescent="0.45">
      <c r="BP134" s="186"/>
    </row>
    <row r="135" spans="68:68" x14ac:dyDescent="0.45">
      <c r="BP135" s="186"/>
    </row>
    <row r="136" spans="68:68" x14ac:dyDescent="0.45">
      <c r="BP136" s="186"/>
    </row>
    <row r="137" spans="68:68" x14ac:dyDescent="0.45">
      <c r="BP137" s="186"/>
    </row>
    <row r="138" spans="68:68" x14ac:dyDescent="0.45">
      <c r="BP138" s="186"/>
    </row>
    <row r="139" spans="68:68" x14ac:dyDescent="0.45">
      <c r="BP139" s="186"/>
    </row>
    <row r="140" spans="68:68" x14ac:dyDescent="0.45">
      <c r="BP140" s="186"/>
    </row>
    <row r="141" spans="68:68" x14ac:dyDescent="0.45">
      <c r="BP141" s="186"/>
    </row>
    <row r="142" spans="68:68" x14ac:dyDescent="0.45">
      <c r="BP142" s="186"/>
    </row>
    <row r="143" spans="68:68" x14ac:dyDescent="0.45">
      <c r="BP143" s="186"/>
    </row>
    <row r="144" spans="68:68" x14ac:dyDescent="0.45">
      <c r="BP144" s="186"/>
    </row>
    <row r="145" spans="68:68" x14ac:dyDescent="0.45">
      <c r="BP145" s="186"/>
    </row>
    <row r="146" spans="68:68" x14ac:dyDescent="0.45">
      <c r="BP146" s="186"/>
    </row>
    <row r="147" spans="68:68" x14ac:dyDescent="0.45">
      <c r="BP147" s="186"/>
    </row>
    <row r="148" spans="68:68" x14ac:dyDescent="0.45">
      <c r="BP148" s="186"/>
    </row>
    <row r="149" spans="68:68" x14ac:dyDescent="0.45">
      <c r="BP149" s="186"/>
    </row>
    <row r="150" spans="68:68" x14ac:dyDescent="0.45">
      <c r="BP150" s="186"/>
    </row>
    <row r="151" spans="68:68" x14ac:dyDescent="0.45">
      <c r="BP151" s="186"/>
    </row>
    <row r="152" spans="68:68" x14ac:dyDescent="0.45">
      <c r="BP152" s="186"/>
    </row>
    <row r="153" spans="68:68" x14ac:dyDescent="0.45">
      <c r="BP153" s="186"/>
    </row>
    <row r="154" spans="68:68" x14ac:dyDescent="0.45">
      <c r="BP154" s="186"/>
    </row>
    <row r="155" spans="68:68" x14ac:dyDescent="0.45">
      <c r="BP155" s="186"/>
    </row>
    <row r="156" spans="68:68" x14ac:dyDescent="0.45">
      <c r="BP156" s="186"/>
    </row>
    <row r="157" spans="68:68" x14ac:dyDescent="0.45">
      <c r="BP157" s="186"/>
    </row>
    <row r="158" spans="68:68" x14ac:dyDescent="0.45">
      <c r="BP158" s="186"/>
    </row>
    <row r="159" spans="68:68" x14ac:dyDescent="0.45">
      <c r="BP159" s="186"/>
    </row>
    <row r="160" spans="68:68" x14ac:dyDescent="0.45">
      <c r="BP160" s="186"/>
    </row>
    <row r="161" spans="68:68" x14ac:dyDescent="0.45">
      <c r="BP161" s="186"/>
    </row>
    <row r="162" spans="68:68" x14ac:dyDescent="0.45">
      <c r="BP162" s="186"/>
    </row>
    <row r="163" spans="68:68" x14ac:dyDescent="0.45">
      <c r="BP163" s="186"/>
    </row>
  </sheetData>
  <sheetProtection sheet="1" objects="1" scenarios="1"/>
  <mergeCells count="105">
    <mergeCell ref="C2:N2"/>
    <mergeCell ref="B5:B6"/>
    <mergeCell ref="C5:C6"/>
    <mergeCell ref="D5:D6"/>
    <mergeCell ref="E5:E6"/>
    <mergeCell ref="AO5:AO6"/>
    <mergeCell ref="B7:B8"/>
    <mergeCell ref="C7:C8"/>
    <mergeCell ref="D7:D8"/>
    <mergeCell ref="E7:E8"/>
    <mergeCell ref="AO7:AO8"/>
    <mergeCell ref="B9:B10"/>
    <mergeCell ref="C9:C10"/>
    <mergeCell ref="D9:D10"/>
    <mergeCell ref="E9:E10"/>
    <mergeCell ref="AO9:AO10"/>
    <mergeCell ref="B11:B12"/>
    <mergeCell ref="C11:C12"/>
    <mergeCell ref="D11:D12"/>
    <mergeCell ref="E11:E12"/>
    <mergeCell ref="AO11:AO12"/>
    <mergeCell ref="B13:B14"/>
    <mergeCell ref="C13:C14"/>
    <mergeCell ref="D13:D14"/>
    <mergeCell ref="E13:E14"/>
    <mergeCell ref="AO13:AO14"/>
    <mergeCell ref="B15:B16"/>
    <mergeCell ref="C15:C16"/>
    <mergeCell ref="D15:D16"/>
    <mergeCell ref="E15:E16"/>
    <mergeCell ref="AO15:AO16"/>
    <mergeCell ref="B17:B18"/>
    <mergeCell ref="C17:C18"/>
    <mergeCell ref="D17:D18"/>
    <mergeCell ref="E17:E18"/>
    <mergeCell ref="AO17:AO18"/>
    <mergeCell ref="B19:B20"/>
    <mergeCell ref="C19:C20"/>
    <mergeCell ref="D19:D20"/>
    <mergeCell ref="E19:E20"/>
    <mergeCell ref="AO19:AO20"/>
    <mergeCell ref="B21:B22"/>
    <mergeCell ref="C21:C22"/>
    <mergeCell ref="D21:D22"/>
    <mergeCell ref="E21:E22"/>
    <mergeCell ref="AO21:AO22"/>
    <mergeCell ref="B23:B24"/>
    <mergeCell ref="C23:C24"/>
    <mergeCell ref="D23:D24"/>
    <mergeCell ref="E23:E24"/>
    <mergeCell ref="AO23:AO24"/>
    <mergeCell ref="B25:B26"/>
    <mergeCell ref="C25:C26"/>
    <mergeCell ref="D25:D26"/>
    <mergeCell ref="E25:E26"/>
    <mergeCell ref="AO25:AO26"/>
    <mergeCell ref="B27:B28"/>
    <mergeCell ref="C27:C28"/>
    <mergeCell ref="D27:D28"/>
    <mergeCell ref="E27:E28"/>
    <mergeCell ref="AO27:AO28"/>
    <mergeCell ref="B29:B30"/>
    <mergeCell ref="C29:C30"/>
    <mergeCell ref="D29:D30"/>
    <mergeCell ref="E29:E30"/>
    <mergeCell ref="AO29:AO30"/>
    <mergeCell ref="B31:B32"/>
    <mergeCell ref="C31:C32"/>
    <mergeCell ref="D31:D32"/>
    <mergeCell ref="E31:E32"/>
    <mergeCell ref="AO31:AO32"/>
    <mergeCell ref="B33:B34"/>
    <mergeCell ref="C33:C34"/>
    <mergeCell ref="D33:D34"/>
    <mergeCell ref="E33:E34"/>
    <mergeCell ref="AO33:AO34"/>
    <mergeCell ref="B35:B36"/>
    <mergeCell ref="C35:C36"/>
    <mergeCell ref="D35:D36"/>
    <mergeCell ref="E35:E36"/>
    <mergeCell ref="AO35:AO36"/>
    <mergeCell ref="B37:B38"/>
    <mergeCell ref="C37:C38"/>
    <mergeCell ref="D37:D38"/>
    <mergeCell ref="E37:E38"/>
    <mergeCell ref="AO37:AO38"/>
    <mergeCell ref="B39:B40"/>
    <mergeCell ref="C39:C40"/>
    <mergeCell ref="D39:D40"/>
    <mergeCell ref="E39:E40"/>
    <mergeCell ref="AO39:AO40"/>
    <mergeCell ref="B45:C46"/>
    <mergeCell ref="D45:D46"/>
    <mergeCell ref="E45:E46"/>
    <mergeCell ref="AO45:AO46"/>
    <mergeCell ref="B41:B42"/>
    <mergeCell ref="C41:C42"/>
    <mergeCell ref="D41:D42"/>
    <mergeCell ref="E41:E42"/>
    <mergeCell ref="AO41:AO42"/>
    <mergeCell ref="B43:B44"/>
    <mergeCell ref="C43:C44"/>
    <mergeCell ref="D43:D44"/>
    <mergeCell ref="E43:E44"/>
    <mergeCell ref="AO43:AO44"/>
  </mergeCells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6EC77-A30A-4314-80EE-F0B926878B24}">
  <sheetPr transitionEvaluation="1"/>
  <dimension ref="B2:BU163"/>
  <sheetViews>
    <sheetView zoomScale="96" zoomScaleNormal="96" workbookViewId="0">
      <selection activeCell="B9" sqref="B9:B10"/>
    </sheetView>
  </sheetViews>
  <sheetFormatPr defaultColWidth="8.69921875" defaultRowHeight="19.5" x14ac:dyDescent="0.45"/>
  <cols>
    <col min="1" max="1" width="1.3984375" style="186" customWidth="1"/>
    <col min="2" max="2" width="7.69921875" style="186" customWidth="1"/>
    <col min="3" max="3" width="26.59765625" style="186" customWidth="1"/>
    <col min="4" max="4" width="8.69921875" style="57" customWidth="1"/>
    <col min="5" max="5" width="10.59765625" style="44" customWidth="1"/>
    <col min="6" max="6" width="5.69921875" style="186" customWidth="1"/>
    <col min="7" max="36" width="7.59765625" style="186" customWidth="1"/>
    <col min="37" max="38" width="9.19921875" style="186" customWidth="1"/>
    <col min="39" max="39" width="9.19921875" style="44" customWidth="1"/>
    <col min="40" max="40" width="11.796875" style="186" customWidth="1"/>
    <col min="41" max="67" width="5.69921875" style="186" customWidth="1"/>
    <col min="68" max="68" width="5.69921875" style="11" customWidth="1"/>
    <col min="69" max="69" width="10.796875" style="186" customWidth="1"/>
    <col min="70" max="70" width="27.3984375" style="186" customWidth="1"/>
    <col min="71" max="71" width="5.69921875" style="186" customWidth="1"/>
    <col min="72" max="72" width="10.796875" style="186" customWidth="1"/>
    <col min="73" max="73" width="24.296875" style="186" customWidth="1"/>
    <col min="74" max="74" width="5.69921875" style="186" customWidth="1"/>
    <col min="75" max="79" width="5.296875" style="186" customWidth="1"/>
    <col min="80" max="16384" width="8.69921875" style="186"/>
  </cols>
  <sheetData>
    <row r="2" spans="2:73" ht="28.5" x14ac:dyDescent="0.45">
      <c r="C2" s="405" t="str">
        <f>'3月'!$C$2</f>
        <v>第　　　期 2022年11月 ～ 2023年 10月</v>
      </c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2:73" ht="20.25" thickBot="1" x14ac:dyDescent="0.5">
      <c r="E3" s="13"/>
      <c r="F3" s="9"/>
      <c r="G3" s="9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13"/>
    </row>
    <row r="4" spans="2:73" ht="39" customHeight="1" thickBot="1" x14ac:dyDescent="0.5">
      <c r="B4" s="14" t="s">
        <v>38</v>
      </c>
      <c r="C4" s="15" t="s">
        <v>36</v>
      </c>
      <c r="D4" s="16" t="s">
        <v>142</v>
      </c>
      <c r="E4" s="17" t="s">
        <v>374</v>
      </c>
      <c r="F4" s="18" t="s">
        <v>161</v>
      </c>
      <c r="G4" s="58">
        <v>1</v>
      </c>
      <c r="H4" s="59">
        <v>2</v>
      </c>
      <c r="I4" s="59">
        <v>3</v>
      </c>
      <c r="J4" s="59">
        <v>4</v>
      </c>
      <c r="K4" s="59">
        <v>5</v>
      </c>
      <c r="L4" s="59">
        <v>6</v>
      </c>
      <c r="M4" s="59">
        <v>7</v>
      </c>
      <c r="N4" s="59">
        <v>8</v>
      </c>
      <c r="O4" s="59">
        <v>9</v>
      </c>
      <c r="P4" s="59">
        <v>10</v>
      </c>
      <c r="Q4" s="59">
        <v>11</v>
      </c>
      <c r="R4" s="59">
        <v>12</v>
      </c>
      <c r="S4" s="59">
        <v>13</v>
      </c>
      <c r="T4" s="59">
        <v>14</v>
      </c>
      <c r="U4" s="59">
        <v>15</v>
      </c>
      <c r="V4" s="59">
        <v>16</v>
      </c>
      <c r="W4" s="59">
        <v>17</v>
      </c>
      <c r="X4" s="59">
        <v>18</v>
      </c>
      <c r="Y4" s="59">
        <v>19</v>
      </c>
      <c r="Z4" s="59">
        <v>20</v>
      </c>
      <c r="AA4" s="59">
        <v>21</v>
      </c>
      <c r="AB4" s="59">
        <v>22</v>
      </c>
      <c r="AC4" s="59">
        <v>23</v>
      </c>
      <c r="AD4" s="59">
        <v>24</v>
      </c>
      <c r="AE4" s="59">
        <v>25</v>
      </c>
      <c r="AF4" s="59">
        <v>26</v>
      </c>
      <c r="AG4" s="59">
        <v>27</v>
      </c>
      <c r="AH4" s="59">
        <v>28</v>
      </c>
      <c r="AI4" s="59">
        <v>29</v>
      </c>
      <c r="AJ4" s="59">
        <v>30</v>
      </c>
      <c r="AK4" s="22" t="s">
        <v>383</v>
      </c>
      <c r="AL4" s="23" t="s">
        <v>382</v>
      </c>
      <c r="AM4" s="60" t="s">
        <v>381</v>
      </c>
      <c r="AN4" s="25" t="s">
        <v>143</v>
      </c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10"/>
      <c r="BP4" s="26"/>
      <c r="BQ4" s="26"/>
      <c r="BR4" s="26"/>
    </row>
    <row r="5" spans="2:73" s="10" customFormat="1" x14ac:dyDescent="0.45">
      <c r="B5" s="407">
        <f>'8月'!B5</f>
        <v>0</v>
      </c>
      <c r="C5" s="409">
        <f>IFERROR(VLOOKUP($B5,品名!$BP$4:$BR$160,3,TRUE),"")</f>
        <v>0</v>
      </c>
      <c r="D5" s="440">
        <f>IFERROR(VLOOKUP($B5,品名!$BP$2:$BR$160,2,TRUE),"")</f>
        <v>0</v>
      </c>
      <c r="E5" s="441">
        <f>'8月'!$AN$5</f>
        <v>0</v>
      </c>
      <c r="F5" s="27" t="s">
        <v>158</v>
      </c>
      <c r="G5" s="87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46">
        <f>SUM($G5:$AJ5)</f>
        <v>0</v>
      </c>
      <c r="AL5" s="61"/>
      <c r="AM5" s="47">
        <f>($AK5+$E5)-$AL6</f>
        <v>0</v>
      </c>
      <c r="AN5" s="384">
        <f>D5*AL6</f>
        <v>0</v>
      </c>
      <c r="BS5" s="186"/>
      <c r="BT5" s="186"/>
      <c r="BU5" s="186"/>
    </row>
    <row r="6" spans="2:73" s="10" customFormat="1" ht="19.5" customHeight="1" x14ac:dyDescent="0.45">
      <c r="B6" s="408"/>
      <c r="C6" s="410"/>
      <c r="D6" s="437"/>
      <c r="E6" s="438"/>
      <c r="F6" s="29" t="s">
        <v>159</v>
      </c>
      <c r="G6" s="89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62"/>
      <c r="AL6" s="66">
        <f>SUM($G6:$AJ6)</f>
        <v>0</v>
      </c>
      <c r="AM6" s="31"/>
      <c r="AN6" s="367"/>
      <c r="BS6" s="186"/>
      <c r="BT6" s="186"/>
      <c r="BU6" s="186"/>
    </row>
    <row r="7" spans="2:73" s="10" customFormat="1" x14ac:dyDescent="0.45">
      <c r="B7" s="414">
        <f>'8月'!B7</f>
        <v>0</v>
      </c>
      <c r="C7" s="396">
        <f>IFERROR(VLOOKUP($B7,品名!$BP$4:$BR$160,3,TRUE),"")</f>
        <v>0</v>
      </c>
      <c r="D7" s="426">
        <f>IFERROR(VLOOKUP($B7,品名!$BP$2:$BR$160,2,TRUE),"")</f>
        <v>0</v>
      </c>
      <c r="E7" s="428">
        <f>'8月'!$AN$7</f>
        <v>0</v>
      </c>
      <c r="F7" s="32" t="s">
        <v>158</v>
      </c>
      <c r="G7" s="92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49">
        <f>SUM($G7:$AJ7)</f>
        <v>0</v>
      </c>
      <c r="AL7" s="63"/>
      <c r="AM7" s="50">
        <f>($AK7+$E7)-$AL8</f>
        <v>0</v>
      </c>
      <c r="AN7" s="366">
        <f>D7*AL8</f>
        <v>0</v>
      </c>
      <c r="BS7" s="186"/>
      <c r="BT7" s="186"/>
      <c r="BU7" s="186"/>
    </row>
    <row r="8" spans="2:73" s="10" customFormat="1" ht="19.149999999999999" customHeight="1" x14ac:dyDescent="0.45">
      <c r="B8" s="415"/>
      <c r="C8" s="397"/>
      <c r="D8" s="437"/>
      <c r="E8" s="438"/>
      <c r="F8" s="29" t="s">
        <v>159</v>
      </c>
      <c r="G8" s="104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62"/>
      <c r="AL8" s="66">
        <f>SUM($G8:$AJ8)</f>
        <v>0</v>
      </c>
      <c r="AM8" s="34"/>
      <c r="AN8" s="367"/>
      <c r="BS8" s="186"/>
      <c r="BT8" s="186"/>
      <c r="BU8" s="186"/>
    </row>
    <row r="9" spans="2:73" s="10" customFormat="1" x14ac:dyDescent="0.45">
      <c r="B9" s="414">
        <f>'8月'!B9</f>
        <v>0</v>
      </c>
      <c r="C9" s="396">
        <f>IFERROR(VLOOKUP($B9,品名!$BP$4:$BR$160,3,TRUE),"")</f>
        <v>0</v>
      </c>
      <c r="D9" s="426">
        <f>IFERROR(VLOOKUP($B9,品名!$BP$2:$BR$160,2,TRUE),"")</f>
        <v>0</v>
      </c>
      <c r="E9" s="428">
        <f>'8月'!$AN$9</f>
        <v>0</v>
      </c>
      <c r="F9" s="32" t="s">
        <v>158</v>
      </c>
      <c r="G9" s="92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67">
        <f>SUM($G9:$AJ9)</f>
        <v>0</v>
      </c>
      <c r="AL9" s="63"/>
      <c r="AM9" s="50">
        <f>($AK9+$E9)-$AL10</f>
        <v>0</v>
      </c>
      <c r="AN9" s="366">
        <f>D9*AL10</f>
        <v>0</v>
      </c>
      <c r="BS9" s="186"/>
      <c r="BT9" s="186"/>
      <c r="BU9" s="186" t="s">
        <v>157</v>
      </c>
    </row>
    <row r="10" spans="2:73" s="10" customFormat="1" ht="19.5" customHeight="1" x14ac:dyDescent="0.45">
      <c r="B10" s="415"/>
      <c r="C10" s="397"/>
      <c r="D10" s="437"/>
      <c r="E10" s="438"/>
      <c r="F10" s="29" t="s">
        <v>159</v>
      </c>
      <c r="G10" s="95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62"/>
      <c r="AL10" s="66">
        <f>SUM($G10:$AJ10)</f>
        <v>0</v>
      </c>
      <c r="AM10" s="35"/>
      <c r="AN10" s="367"/>
      <c r="BS10" s="186"/>
      <c r="BT10" s="186"/>
      <c r="BU10" s="186"/>
    </row>
    <row r="11" spans="2:73" s="10" customFormat="1" x14ac:dyDescent="0.45">
      <c r="B11" s="414">
        <f>'8月'!B11</f>
        <v>0</v>
      </c>
      <c r="C11" s="396">
        <f>IFERROR(VLOOKUP($B11,品名!$BP$4:$BR$160,3,TRUE),"")</f>
        <v>0</v>
      </c>
      <c r="D11" s="426">
        <f>IFERROR(VLOOKUP($B11,品名!$BP$2:$BR$160,2,TRUE),"")</f>
        <v>0</v>
      </c>
      <c r="E11" s="428">
        <f>'8月'!$AN$11</f>
        <v>0</v>
      </c>
      <c r="F11" s="32" t="s">
        <v>158</v>
      </c>
      <c r="G11" s="92"/>
      <c r="H11" s="93"/>
      <c r="I11" s="93"/>
      <c r="J11" s="98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67">
        <f>SUM($G11:$AJ11)</f>
        <v>0</v>
      </c>
      <c r="AL11" s="63"/>
      <c r="AM11" s="50">
        <f>($AK11+$E11)-$AL12</f>
        <v>0</v>
      </c>
      <c r="AN11" s="366">
        <f>D11*AL12</f>
        <v>0</v>
      </c>
      <c r="BS11" s="186"/>
      <c r="BT11" s="186"/>
      <c r="BU11" s="186"/>
    </row>
    <row r="12" spans="2:73" s="10" customFormat="1" ht="19.149999999999999" customHeight="1" x14ac:dyDescent="0.45">
      <c r="B12" s="415"/>
      <c r="C12" s="397"/>
      <c r="D12" s="437"/>
      <c r="E12" s="438"/>
      <c r="F12" s="29" t="s">
        <v>159</v>
      </c>
      <c r="G12" s="95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62"/>
      <c r="AL12" s="66">
        <f>SUM($G12:$AJ12)</f>
        <v>0</v>
      </c>
      <c r="AM12" s="31"/>
      <c r="AN12" s="367"/>
      <c r="BS12" s="186"/>
      <c r="BT12" s="186"/>
      <c r="BU12" s="186"/>
    </row>
    <row r="13" spans="2:73" s="10" customFormat="1" x14ac:dyDescent="0.45">
      <c r="B13" s="414">
        <f>'8月'!B13</f>
        <v>0</v>
      </c>
      <c r="C13" s="396">
        <f>IFERROR(VLOOKUP($B13,品名!$BP$4:$BR$160,3,TRUE),"")</f>
        <v>0</v>
      </c>
      <c r="D13" s="426">
        <f>IFERROR(VLOOKUP($B13,品名!$BP$2:$BR$160,2,TRUE),"")</f>
        <v>0</v>
      </c>
      <c r="E13" s="428">
        <f>'8月'!$AN$13</f>
        <v>0</v>
      </c>
      <c r="F13" s="32" t="s">
        <v>158</v>
      </c>
      <c r="G13" s="92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67">
        <f>SUM($G13:$AJ13)</f>
        <v>0</v>
      </c>
      <c r="AL13" s="63"/>
      <c r="AM13" s="50">
        <f>($AK13+$E13)-$AL14</f>
        <v>0</v>
      </c>
      <c r="AN13" s="366">
        <f>D13*AL14</f>
        <v>0</v>
      </c>
      <c r="BS13" s="186"/>
      <c r="BT13" s="186"/>
      <c r="BU13" s="186"/>
    </row>
    <row r="14" spans="2:73" s="10" customFormat="1" ht="19.5" customHeight="1" x14ac:dyDescent="0.45">
      <c r="B14" s="415"/>
      <c r="C14" s="397"/>
      <c r="D14" s="437"/>
      <c r="E14" s="438"/>
      <c r="F14" s="29" t="s">
        <v>159</v>
      </c>
      <c r="G14" s="89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62"/>
      <c r="AL14" s="66">
        <f>SUM($G14:$AJ14)</f>
        <v>0</v>
      </c>
      <c r="AM14" s="31"/>
      <c r="AN14" s="367"/>
      <c r="BS14" s="186"/>
      <c r="BT14" s="186"/>
      <c r="BU14" s="186"/>
    </row>
    <row r="15" spans="2:73" s="10" customFormat="1" x14ac:dyDescent="0.45">
      <c r="B15" s="414">
        <f>'8月'!B15</f>
        <v>0</v>
      </c>
      <c r="C15" s="396">
        <f>IFERROR(VLOOKUP($B15,品名!$BP$4:$BR$160,3,TRUE),"")</f>
        <v>0</v>
      </c>
      <c r="D15" s="426">
        <f>IFERROR(VLOOKUP($B15,品名!$BP$2:$BR$160,2,TRUE),"")</f>
        <v>0</v>
      </c>
      <c r="E15" s="428">
        <f>'8月'!$AN$15</f>
        <v>0</v>
      </c>
      <c r="F15" s="32" t="s">
        <v>158</v>
      </c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67">
        <f>SUM($G15:$AJ15)</f>
        <v>0</v>
      </c>
      <c r="AL15" s="63"/>
      <c r="AM15" s="50">
        <f>($AK15+$E15)-$AL16</f>
        <v>0</v>
      </c>
      <c r="AN15" s="366">
        <f>D15*AL16</f>
        <v>0</v>
      </c>
      <c r="BS15" s="186"/>
      <c r="BT15" s="186"/>
      <c r="BU15" s="186"/>
    </row>
    <row r="16" spans="2:73" s="10" customFormat="1" ht="19.149999999999999" customHeight="1" x14ac:dyDescent="0.45">
      <c r="B16" s="415"/>
      <c r="C16" s="397"/>
      <c r="D16" s="437"/>
      <c r="E16" s="438"/>
      <c r="F16" s="29" t="s">
        <v>159</v>
      </c>
      <c r="G16" s="89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62"/>
      <c r="AL16" s="66">
        <f>SUM($G16:$AJ16)</f>
        <v>0</v>
      </c>
      <c r="AM16" s="31"/>
      <c r="AN16" s="367"/>
      <c r="BS16" s="186"/>
      <c r="BT16" s="186"/>
      <c r="BU16" s="186"/>
    </row>
    <row r="17" spans="2:73" s="10" customFormat="1" x14ac:dyDescent="0.45">
      <c r="B17" s="414">
        <f>'8月'!B17</f>
        <v>0</v>
      </c>
      <c r="C17" s="396">
        <f>IFERROR(VLOOKUP($B17,品名!$BP$4:$BR$160,3,TRUE),"")</f>
        <v>0</v>
      </c>
      <c r="D17" s="426">
        <f>IFERROR(VLOOKUP($B17,品名!$BP$2:$BR$160,2,TRUE),"")</f>
        <v>0</v>
      </c>
      <c r="E17" s="428">
        <f>'8月'!$AN$17</f>
        <v>0</v>
      </c>
      <c r="F17" s="32" t="s">
        <v>158</v>
      </c>
      <c r="G17" s="92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67">
        <f>SUM($G17:$AJ17)</f>
        <v>0</v>
      </c>
      <c r="AL17" s="63"/>
      <c r="AM17" s="50">
        <f>($AK17+$E17)-$AL18</f>
        <v>0</v>
      </c>
      <c r="AN17" s="366">
        <f>D17*AL18</f>
        <v>0</v>
      </c>
      <c r="BS17" s="186"/>
      <c r="BT17" s="186"/>
      <c r="BU17" s="186"/>
    </row>
    <row r="18" spans="2:73" s="10" customFormat="1" ht="19.149999999999999" customHeight="1" x14ac:dyDescent="0.45">
      <c r="B18" s="415"/>
      <c r="C18" s="397"/>
      <c r="D18" s="437"/>
      <c r="E18" s="438"/>
      <c r="F18" s="29" t="s">
        <v>159</v>
      </c>
      <c r="G18" s="89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62"/>
      <c r="AL18" s="66">
        <f>SUM($G18:$AJ18)</f>
        <v>0</v>
      </c>
      <c r="AM18" s="31"/>
      <c r="AN18" s="367"/>
      <c r="BS18" s="186"/>
      <c r="BT18" s="186"/>
      <c r="BU18" s="186"/>
    </row>
    <row r="19" spans="2:73" s="10" customFormat="1" x14ac:dyDescent="0.45">
      <c r="B19" s="414">
        <f>'8月'!B19</f>
        <v>0</v>
      </c>
      <c r="C19" s="396">
        <f>IFERROR(VLOOKUP($B19,品名!$BP$4:$BR$160,3,TRUE),"")</f>
        <v>0</v>
      </c>
      <c r="D19" s="426">
        <f>IFERROR(VLOOKUP($B19,品名!$BP$2:$BR$160,2,TRUE),"")</f>
        <v>0</v>
      </c>
      <c r="E19" s="428">
        <f>'8月'!$AN$19</f>
        <v>0</v>
      </c>
      <c r="F19" s="32" t="s">
        <v>158</v>
      </c>
      <c r="G19" s="92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67">
        <f>SUM($G19:$AJ19)</f>
        <v>0</v>
      </c>
      <c r="AL19" s="63"/>
      <c r="AM19" s="50">
        <f>($AK19+$E19)-$AL20</f>
        <v>0</v>
      </c>
      <c r="AN19" s="366">
        <f>D19*AL20</f>
        <v>0</v>
      </c>
      <c r="BS19" s="186"/>
      <c r="BT19" s="186"/>
      <c r="BU19" s="186"/>
    </row>
    <row r="20" spans="2:73" s="10" customFormat="1" ht="19.149999999999999" customHeight="1" x14ac:dyDescent="0.45">
      <c r="B20" s="415"/>
      <c r="C20" s="397"/>
      <c r="D20" s="437"/>
      <c r="E20" s="438"/>
      <c r="F20" s="29" t="s">
        <v>159</v>
      </c>
      <c r="G20" s="89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62"/>
      <c r="AL20" s="66">
        <f>SUM($G20:$AJ20)</f>
        <v>0</v>
      </c>
      <c r="AM20" s="31"/>
      <c r="AN20" s="367"/>
      <c r="BS20" s="186"/>
      <c r="BT20" s="186"/>
      <c r="BU20" s="186"/>
    </row>
    <row r="21" spans="2:73" s="10" customFormat="1" x14ac:dyDescent="0.45">
      <c r="B21" s="414">
        <f>'8月'!B21</f>
        <v>0</v>
      </c>
      <c r="C21" s="396">
        <f>IFERROR(VLOOKUP($B21,品名!$BP$4:$BR$160,3,TRUE),"")</f>
        <v>0</v>
      </c>
      <c r="D21" s="426">
        <f>IFERROR(VLOOKUP($B21,品名!$BP$2:$BR$160,2,TRUE),"")</f>
        <v>0</v>
      </c>
      <c r="E21" s="428">
        <f>'8月'!$AN$21</f>
        <v>0</v>
      </c>
      <c r="F21" s="32" t="s">
        <v>158</v>
      </c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67">
        <f>SUM($G21:$AJ21)</f>
        <v>0</v>
      </c>
      <c r="AL21" s="63"/>
      <c r="AM21" s="50">
        <f>($AK21+$E21)-$AL22</f>
        <v>0</v>
      </c>
      <c r="AN21" s="366">
        <f>D21*AL22</f>
        <v>0</v>
      </c>
      <c r="BS21" s="186"/>
      <c r="BT21" s="186"/>
      <c r="BU21" s="186"/>
    </row>
    <row r="22" spans="2:73" ht="19.899999999999999" customHeight="1" x14ac:dyDescent="0.45">
      <c r="B22" s="415"/>
      <c r="C22" s="397"/>
      <c r="D22" s="437"/>
      <c r="E22" s="438"/>
      <c r="F22" s="29" t="s">
        <v>159</v>
      </c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62"/>
      <c r="AL22" s="66">
        <f>SUM($G22:$AJ22)</f>
        <v>0</v>
      </c>
      <c r="AM22" s="31"/>
      <c r="AN22" s="367"/>
      <c r="BP22" s="186"/>
    </row>
    <row r="23" spans="2:73" x14ac:dyDescent="0.45">
      <c r="B23" s="414">
        <f>'8月'!B23</f>
        <v>0</v>
      </c>
      <c r="C23" s="396">
        <f>IFERROR(VLOOKUP($B23,品名!$BP$4:$BR$160,3,TRUE),"")</f>
        <v>0</v>
      </c>
      <c r="D23" s="426">
        <f>IFERROR(VLOOKUP($B23,品名!$BP$2:$BR$160,2,TRUE),"")</f>
        <v>0</v>
      </c>
      <c r="E23" s="428">
        <f>'8月'!$AN$23</f>
        <v>0</v>
      </c>
      <c r="F23" s="32" t="s">
        <v>158</v>
      </c>
      <c r="G23" s="92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67">
        <f>SUM($G23:$AJ23)</f>
        <v>0</v>
      </c>
      <c r="AL23" s="63"/>
      <c r="AM23" s="50">
        <f>($AK23+$E23)-$AL24</f>
        <v>0</v>
      </c>
      <c r="AN23" s="366">
        <f>D23*AL24</f>
        <v>0</v>
      </c>
      <c r="BP23" s="186"/>
    </row>
    <row r="24" spans="2:73" ht="19.899999999999999" customHeight="1" x14ac:dyDescent="0.45">
      <c r="B24" s="415"/>
      <c r="C24" s="397"/>
      <c r="D24" s="437"/>
      <c r="E24" s="438"/>
      <c r="F24" s="29" t="s">
        <v>159</v>
      </c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62"/>
      <c r="AL24" s="66">
        <f>SUM($G24:$AJ24)</f>
        <v>0</v>
      </c>
      <c r="AM24" s="31"/>
      <c r="AN24" s="367"/>
      <c r="BP24" s="186"/>
    </row>
    <row r="25" spans="2:73" x14ac:dyDescent="0.45">
      <c r="B25" s="414">
        <f>'8月'!B25</f>
        <v>0</v>
      </c>
      <c r="C25" s="396">
        <f>IFERROR(VLOOKUP($B25,品名!$BP$4:$BR$160,3,TRUE),"")</f>
        <v>0</v>
      </c>
      <c r="D25" s="426">
        <f>IFERROR(VLOOKUP($B25,品名!$BP$2:$BR$160,2,TRUE),"")</f>
        <v>0</v>
      </c>
      <c r="E25" s="428">
        <f>'8月'!$AN$25</f>
        <v>0</v>
      </c>
      <c r="F25" s="32" t="s">
        <v>158</v>
      </c>
      <c r="G25" s="92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67">
        <f>SUM($G25:$AJ25)</f>
        <v>0</v>
      </c>
      <c r="AL25" s="63"/>
      <c r="AM25" s="50">
        <f>($AK25+$E25)-$AL26</f>
        <v>0</v>
      </c>
      <c r="AN25" s="366">
        <f>D25*AL26</f>
        <v>0</v>
      </c>
      <c r="BP25" s="186"/>
    </row>
    <row r="26" spans="2:73" ht="19.899999999999999" customHeight="1" x14ac:dyDescent="0.45">
      <c r="B26" s="415"/>
      <c r="C26" s="397"/>
      <c r="D26" s="437"/>
      <c r="E26" s="438"/>
      <c r="F26" s="29" t="s">
        <v>159</v>
      </c>
      <c r="G26" s="89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62"/>
      <c r="AL26" s="66">
        <f>SUM($G26:$AJ26)</f>
        <v>0</v>
      </c>
      <c r="AM26" s="31"/>
      <c r="AN26" s="367"/>
      <c r="BP26" s="186"/>
    </row>
    <row r="27" spans="2:73" ht="19.899999999999999" customHeight="1" x14ac:dyDescent="0.45">
      <c r="B27" s="414">
        <f>'8月'!B27</f>
        <v>0</v>
      </c>
      <c r="C27" s="396">
        <f>IFERROR(VLOOKUP($B27,品名!$BP$4:$BR$160,3,TRUE),"")</f>
        <v>0</v>
      </c>
      <c r="D27" s="426">
        <f>IFERROR(VLOOKUP($B27,品名!$BP$2:$BR$160,2,TRUE),"")</f>
        <v>0</v>
      </c>
      <c r="E27" s="428">
        <f>'8月'!$AN$27</f>
        <v>0</v>
      </c>
      <c r="F27" s="32" t="s">
        <v>158</v>
      </c>
      <c r="G27" s="92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67">
        <f>SUM($G27:$AJ27)</f>
        <v>0</v>
      </c>
      <c r="AL27" s="63"/>
      <c r="AM27" s="47">
        <f>($AK27+$E27)-$AL28</f>
        <v>0</v>
      </c>
      <c r="AN27" s="366">
        <f>D27*AL28</f>
        <v>0</v>
      </c>
      <c r="BP27" s="186"/>
    </row>
    <row r="28" spans="2:73" ht="19.899999999999999" customHeight="1" x14ac:dyDescent="0.45">
      <c r="B28" s="415"/>
      <c r="C28" s="397"/>
      <c r="D28" s="437"/>
      <c r="E28" s="438"/>
      <c r="F28" s="29" t="s">
        <v>159</v>
      </c>
      <c r="G28" s="89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62"/>
      <c r="AL28" s="66">
        <f>SUM($G28:$AJ28)</f>
        <v>0</v>
      </c>
      <c r="AM28" s="31"/>
      <c r="AN28" s="367"/>
      <c r="BP28" s="186"/>
    </row>
    <row r="29" spans="2:73" ht="19.899999999999999" customHeight="1" x14ac:dyDescent="0.45">
      <c r="B29" s="414">
        <f>'8月'!B29</f>
        <v>0</v>
      </c>
      <c r="C29" s="396">
        <f>IFERROR(VLOOKUP($B29,品名!$BP$4:$BR$160,3,TRUE),"")</f>
        <v>0</v>
      </c>
      <c r="D29" s="426">
        <f>IFERROR(VLOOKUP($B29,品名!$BP$2:$BR$160,2,TRUE),"")</f>
        <v>0</v>
      </c>
      <c r="E29" s="428">
        <f>'8月'!$AN$29</f>
        <v>0</v>
      </c>
      <c r="F29" s="32" t="s">
        <v>158</v>
      </c>
      <c r="G29" s="92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67">
        <f>SUM($G29:$AJ29)</f>
        <v>0</v>
      </c>
      <c r="AL29" s="63"/>
      <c r="AM29" s="47">
        <f>($AK29+$E29)-$AL30</f>
        <v>0</v>
      </c>
      <c r="AN29" s="366">
        <f>D29*AL30</f>
        <v>0</v>
      </c>
      <c r="BP29" s="186"/>
    </row>
    <row r="30" spans="2:73" ht="19.899999999999999" customHeight="1" x14ac:dyDescent="0.45">
      <c r="B30" s="415"/>
      <c r="C30" s="397"/>
      <c r="D30" s="437"/>
      <c r="E30" s="438"/>
      <c r="F30" s="29" t="s">
        <v>159</v>
      </c>
      <c r="G30" s="8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62"/>
      <c r="AL30" s="66">
        <f>SUM($G30:$AJ30)</f>
        <v>0</v>
      </c>
      <c r="AM30" s="31"/>
      <c r="AN30" s="367"/>
      <c r="BP30" s="186"/>
    </row>
    <row r="31" spans="2:73" x14ac:dyDescent="0.45">
      <c r="B31" s="414">
        <f>'8月'!B31</f>
        <v>0</v>
      </c>
      <c r="C31" s="396">
        <f>IFERROR(VLOOKUP($B31,品名!$BP$4:$BR$160,3,TRUE),"")</f>
        <v>0</v>
      </c>
      <c r="D31" s="426">
        <f>IFERROR(VLOOKUP($B31,品名!$BP$2:$BR$160,2,TRUE),"")</f>
        <v>0</v>
      </c>
      <c r="E31" s="428">
        <f>'8月'!$AN$31</f>
        <v>0</v>
      </c>
      <c r="F31" s="32" t="s">
        <v>158</v>
      </c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67">
        <f>SUM($G31:$AJ31)</f>
        <v>0</v>
      </c>
      <c r="AL31" s="63"/>
      <c r="AM31" s="47">
        <f>($AK31+$E31)-$AL32</f>
        <v>0</v>
      </c>
      <c r="AN31" s="366">
        <f>D31*AL32</f>
        <v>0</v>
      </c>
      <c r="BP31" s="186"/>
    </row>
    <row r="32" spans="2:73" ht="19.5" customHeight="1" x14ac:dyDescent="0.45">
      <c r="B32" s="415"/>
      <c r="C32" s="397"/>
      <c r="D32" s="437"/>
      <c r="E32" s="438"/>
      <c r="F32" s="29" t="s">
        <v>159</v>
      </c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62"/>
      <c r="AL32" s="66">
        <f>SUM($G32:$AJ32)</f>
        <v>0</v>
      </c>
      <c r="AM32" s="31"/>
      <c r="AN32" s="367"/>
      <c r="BP32" s="186"/>
    </row>
    <row r="33" spans="2:68" x14ac:dyDescent="0.45">
      <c r="B33" s="414">
        <f>'8月'!B33</f>
        <v>0</v>
      </c>
      <c r="C33" s="396">
        <f>IFERROR(VLOOKUP($B33,品名!$BP$4:$BR$160,3,TRUE),"")</f>
        <v>0</v>
      </c>
      <c r="D33" s="426">
        <f>IFERROR(VLOOKUP($B33,品名!$BP$2:$BR$160,2,TRUE),"")</f>
        <v>0</v>
      </c>
      <c r="E33" s="428">
        <f>'8月'!$AN$33</f>
        <v>0</v>
      </c>
      <c r="F33" s="32" t="s">
        <v>158</v>
      </c>
      <c r="G33" s="92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67">
        <f>SUM($G33:$AJ33)</f>
        <v>0</v>
      </c>
      <c r="AL33" s="63"/>
      <c r="AM33" s="47">
        <f>($AK33+$E33)-$AL34</f>
        <v>0</v>
      </c>
      <c r="AN33" s="366">
        <f>D33*AL34</f>
        <v>0</v>
      </c>
      <c r="BP33" s="186"/>
    </row>
    <row r="34" spans="2:68" ht="19.899999999999999" customHeight="1" x14ac:dyDescent="0.45">
      <c r="B34" s="415"/>
      <c r="C34" s="397"/>
      <c r="D34" s="437"/>
      <c r="E34" s="438"/>
      <c r="F34" s="29" t="s">
        <v>159</v>
      </c>
      <c r="G34" s="89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62"/>
      <c r="AL34" s="66">
        <f>SUM($G34:$AJ34)</f>
        <v>0</v>
      </c>
      <c r="AM34" s="31"/>
      <c r="AN34" s="367"/>
      <c r="BP34" s="186"/>
    </row>
    <row r="35" spans="2:68" x14ac:dyDescent="0.45">
      <c r="B35" s="414">
        <f>'8月'!B35</f>
        <v>0</v>
      </c>
      <c r="C35" s="396">
        <f>IFERROR(VLOOKUP($B35,品名!$BP$4:$BR$160,3,TRUE),"")</f>
        <v>0</v>
      </c>
      <c r="D35" s="426">
        <f>IFERROR(VLOOKUP($B35,品名!$BP$2:$BR$160,2,TRUE),"")</f>
        <v>0</v>
      </c>
      <c r="E35" s="428">
        <f>'8月'!$AN$35</f>
        <v>0</v>
      </c>
      <c r="F35" s="32" t="s">
        <v>158</v>
      </c>
      <c r="G35" s="92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67">
        <f>SUM($G35:$AJ35)</f>
        <v>0</v>
      </c>
      <c r="AL35" s="63"/>
      <c r="AM35" s="47">
        <f>($AK35+$E35)-$AL36</f>
        <v>0</v>
      </c>
      <c r="AN35" s="366">
        <f>D35*AL36</f>
        <v>0</v>
      </c>
      <c r="BP35" s="186"/>
    </row>
    <row r="36" spans="2:68" ht="20.45" customHeight="1" x14ac:dyDescent="0.45">
      <c r="B36" s="415"/>
      <c r="C36" s="397"/>
      <c r="D36" s="437"/>
      <c r="E36" s="438"/>
      <c r="F36" s="29" t="s">
        <v>159</v>
      </c>
      <c r="G36" s="89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62"/>
      <c r="AL36" s="66">
        <f>SUM($G36:$AJ36)</f>
        <v>0</v>
      </c>
      <c r="AM36" s="31"/>
      <c r="AN36" s="367"/>
      <c r="BP36" s="186"/>
    </row>
    <row r="37" spans="2:68" ht="21" customHeight="1" x14ac:dyDescent="0.45">
      <c r="B37" s="414">
        <f>'8月'!B37</f>
        <v>0</v>
      </c>
      <c r="C37" s="396">
        <f>IFERROR(VLOOKUP($B37,品名!$BP$4:$BR$160,3,TRUE),"")</f>
        <v>0</v>
      </c>
      <c r="D37" s="426">
        <f>IFERROR(VLOOKUP($B37,品名!$BP$2:$BR$160,2,TRUE),"")</f>
        <v>0</v>
      </c>
      <c r="E37" s="428">
        <f>'8月'!$AN$37</f>
        <v>0</v>
      </c>
      <c r="F37" s="32" t="s">
        <v>158</v>
      </c>
      <c r="G37" s="92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67">
        <f>SUM($G37:$AJ37)</f>
        <v>0</v>
      </c>
      <c r="AL37" s="63"/>
      <c r="AM37" s="47">
        <f>($AK37+$E37)-$AL38</f>
        <v>0</v>
      </c>
      <c r="AN37" s="374">
        <f>D37*AL38</f>
        <v>0</v>
      </c>
      <c r="BP37" s="186"/>
    </row>
    <row r="38" spans="2:68" ht="19.899999999999999" customHeight="1" x14ac:dyDescent="0.45">
      <c r="B38" s="415"/>
      <c r="C38" s="397"/>
      <c r="D38" s="437"/>
      <c r="E38" s="438"/>
      <c r="F38" s="29" t="s">
        <v>159</v>
      </c>
      <c r="G38" s="89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62"/>
      <c r="AL38" s="66">
        <f>SUM($G38:$AJ38)</f>
        <v>0</v>
      </c>
      <c r="AM38" s="31"/>
      <c r="AN38" s="367"/>
      <c r="BP38" s="186"/>
    </row>
    <row r="39" spans="2:68" x14ac:dyDescent="0.45">
      <c r="B39" s="414">
        <f>'8月'!B39</f>
        <v>0</v>
      </c>
      <c r="C39" s="396">
        <f>IFERROR(VLOOKUP($B39,品名!$BP$4:$BR$160,3,TRUE),"")</f>
        <v>0</v>
      </c>
      <c r="D39" s="426">
        <f>IFERROR(VLOOKUP($B39,品名!$BP$2:$BR$160,2,TRUE),"")</f>
        <v>0</v>
      </c>
      <c r="E39" s="428">
        <f>'8月'!$AN$39</f>
        <v>0</v>
      </c>
      <c r="F39" s="32" t="s">
        <v>158</v>
      </c>
      <c r="G39" s="92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67">
        <f>SUM($G39:$AJ39)</f>
        <v>0</v>
      </c>
      <c r="AL39" s="63"/>
      <c r="AM39" s="50">
        <f>($AK39+$E39)-$AL40</f>
        <v>0</v>
      </c>
      <c r="AN39" s="366">
        <f>D39*AL40</f>
        <v>0</v>
      </c>
      <c r="BP39" s="186"/>
    </row>
    <row r="40" spans="2:68" x14ac:dyDescent="0.45">
      <c r="B40" s="415"/>
      <c r="C40" s="397"/>
      <c r="D40" s="437"/>
      <c r="E40" s="438"/>
      <c r="F40" s="29" t="s">
        <v>159</v>
      </c>
      <c r="G40" s="89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62"/>
      <c r="AL40" s="66">
        <f>SUM($G40:$AJ40)</f>
        <v>0</v>
      </c>
      <c r="AM40" s="31"/>
      <c r="AN40" s="367"/>
      <c r="BP40" s="186"/>
    </row>
    <row r="41" spans="2:68" x14ac:dyDescent="0.45">
      <c r="B41" s="414">
        <f>'8月'!B41</f>
        <v>0</v>
      </c>
      <c r="C41" s="396">
        <f>IFERROR(VLOOKUP($B41,品名!$BP$4:$BR$160,3,TRUE),"")</f>
        <v>0</v>
      </c>
      <c r="D41" s="426">
        <f>IFERROR(VLOOKUP($B41,品名!$BP$2:$BR$160,2,TRUE),"")</f>
        <v>0</v>
      </c>
      <c r="E41" s="428">
        <f>'8月'!$AN$41</f>
        <v>0</v>
      </c>
      <c r="F41" s="32" t="s">
        <v>158</v>
      </c>
      <c r="G41" s="92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67">
        <f>SUM($G41:$AJ41)</f>
        <v>0</v>
      </c>
      <c r="AL41" s="63"/>
      <c r="AM41" s="50">
        <f>($AK41+$E41)-$AL42</f>
        <v>0</v>
      </c>
      <c r="AN41" s="366">
        <f>D41*AL42</f>
        <v>0</v>
      </c>
      <c r="BP41" s="186"/>
    </row>
    <row r="42" spans="2:68" x14ac:dyDescent="0.45">
      <c r="B42" s="415"/>
      <c r="C42" s="397"/>
      <c r="D42" s="437"/>
      <c r="E42" s="438"/>
      <c r="F42" s="29" t="s">
        <v>159</v>
      </c>
      <c r="G42" s="89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62"/>
      <c r="AL42" s="66">
        <f>SUM($G42:$AJ42)</f>
        <v>0</v>
      </c>
      <c r="AM42" s="31"/>
      <c r="AN42" s="367"/>
      <c r="BP42" s="186"/>
    </row>
    <row r="43" spans="2:68" x14ac:dyDescent="0.45">
      <c r="B43" s="414">
        <f>'8月'!B43</f>
        <v>0</v>
      </c>
      <c r="C43" s="396">
        <f>IFERROR(VLOOKUP($B43,品名!$BP$4:$BR$160,3,TRUE),"")</f>
        <v>0</v>
      </c>
      <c r="D43" s="426">
        <f>IFERROR(VLOOKUP($B43,品名!$BP$2:$BR$160,2,TRUE),"")</f>
        <v>0</v>
      </c>
      <c r="E43" s="428">
        <f>'8月'!$AN$43</f>
        <v>0</v>
      </c>
      <c r="F43" s="32" t="s">
        <v>158</v>
      </c>
      <c r="G43" s="92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67">
        <f>SUM($G43:$AJ43)</f>
        <v>0</v>
      </c>
      <c r="AL43" s="63"/>
      <c r="AM43" s="185"/>
      <c r="AN43" s="366">
        <f>D43*AL44</f>
        <v>0</v>
      </c>
      <c r="BP43" s="186"/>
    </row>
    <row r="44" spans="2:68" ht="20.25" thickBot="1" x14ac:dyDescent="0.5">
      <c r="B44" s="418"/>
      <c r="C44" s="401"/>
      <c r="D44" s="427"/>
      <c r="E44" s="429"/>
      <c r="F44" s="36" t="s">
        <v>159</v>
      </c>
      <c r="G44" s="101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64"/>
      <c r="AL44" s="68">
        <f>SUM($G44:$AJ44)</f>
        <v>0</v>
      </c>
      <c r="AM44" s="38"/>
      <c r="AN44" s="373"/>
      <c r="BP44" s="186"/>
    </row>
    <row r="45" spans="2:68" ht="20.45" customHeight="1" thickTop="1" x14ac:dyDescent="0.45">
      <c r="B45" s="385" t="s">
        <v>160</v>
      </c>
      <c r="C45" s="386"/>
      <c r="D45" s="431"/>
      <c r="E45" s="433">
        <f>SUM($E$5:$E$44)</f>
        <v>0</v>
      </c>
      <c r="F45" s="39" t="s">
        <v>158</v>
      </c>
      <c r="G45" s="310">
        <f>SUM(G5,G7,G9,G11,G13,G15,G17,G19,G21,G23,G25,G27,G29,G31,G33,G35,G37,G39,G41,G43)</f>
        <v>0</v>
      </c>
      <c r="H45" s="311">
        <f t="shared" ref="H45:AJ46" si="0">SUM(H5,H7,H9,H11,H13,H15,H17,H19,H21,H23,H25,H27,H29,H31,H33,H35,H37,H39,H41,H43)</f>
        <v>0</v>
      </c>
      <c r="I45" s="311">
        <f t="shared" si="0"/>
        <v>0</v>
      </c>
      <c r="J45" s="311">
        <f t="shared" si="0"/>
        <v>0</v>
      </c>
      <c r="K45" s="311">
        <f t="shared" si="0"/>
        <v>0</v>
      </c>
      <c r="L45" s="311">
        <f t="shared" si="0"/>
        <v>0</v>
      </c>
      <c r="M45" s="311">
        <f t="shared" si="0"/>
        <v>0</v>
      </c>
      <c r="N45" s="311">
        <f t="shared" si="0"/>
        <v>0</v>
      </c>
      <c r="O45" s="311">
        <f t="shared" si="0"/>
        <v>0</v>
      </c>
      <c r="P45" s="311">
        <f t="shared" si="0"/>
        <v>0</v>
      </c>
      <c r="Q45" s="311">
        <f t="shared" si="0"/>
        <v>0</v>
      </c>
      <c r="R45" s="311">
        <f t="shared" si="0"/>
        <v>0</v>
      </c>
      <c r="S45" s="311">
        <f t="shared" si="0"/>
        <v>0</v>
      </c>
      <c r="T45" s="311">
        <f t="shared" si="0"/>
        <v>0</v>
      </c>
      <c r="U45" s="311">
        <f t="shared" si="0"/>
        <v>0</v>
      </c>
      <c r="V45" s="311">
        <f t="shared" si="0"/>
        <v>0</v>
      </c>
      <c r="W45" s="311">
        <f t="shared" si="0"/>
        <v>0</v>
      </c>
      <c r="X45" s="311">
        <f t="shared" si="0"/>
        <v>0</v>
      </c>
      <c r="Y45" s="311">
        <f t="shared" si="0"/>
        <v>0</v>
      </c>
      <c r="Z45" s="311">
        <f t="shared" si="0"/>
        <v>0</v>
      </c>
      <c r="AA45" s="311">
        <f t="shared" si="0"/>
        <v>0</v>
      </c>
      <c r="AB45" s="311">
        <f t="shared" si="0"/>
        <v>0</v>
      </c>
      <c r="AC45" s="311">
        <f t="shared" si="0"/>
        <v>0</v>
      </c>
      <c r="AD45" s="311">
        <f t="shared" si="0"/>
        <v>0</v>
      </c>
      <c r="AE45" s="311">
        <f t="shared" si="0"/>
        <v>0</v>
      </c>
      <c r="AF45" s="311">
        <f t="shared" si="0"/>
        <v>0</v>
      </c>
      <c r="AG45" s="311">
        <f t="shared" si="0"/>
        <v>0</v>
      </c>
      <c r="AH45" s="311">
        <f t="shared" si="0"/>
        <v>0</v>
      </c>
      <c r="AI45" s="311">
        <f t="shared" si="0"/>
        <v>0</v>
      </c>
      <c r="AJ45" s="54">
        <f t="shared" si="0"/>
        <v>0</v>
      </c>
      <c r="AK45" s="69">
        <f>SUM($G45:$AJ45)</f>
        <v>0</v>
      </c>
      <c r="AL45" s="40"/>
      <c r="AM45" s="159">
        <f>($AK45+$E45)-$AL46</f>
        <v>0</v>
      </c>
      <c r="AN45" s="357">
        <f>SUM(AN5:AN44)</f>
        <v>0</v>
      </c>
      <c r="BP45" s="186"/>
    </row>
    <row r="46" spans="2:68" ht="20.25" thickBot="1" x14ac:dyDescent="0.5">
      <c r="B46" s="387"/>
      <c r="C46" s="388"/>
      <c r="D46" s="432"/>
      <c r="E46" s="434"/>
      <c r="F46" s="41" t="s">
        <v>159</v>
      </c>
      <c r="G46" s="312">
        <f>SUM(G6,G8,G10,G12,G14,G16,G18,G20,G22,G24,G26,G28,G30,G32,G34,G36,G38,G40,G42,G44)</f>
        <v>0</v>
      </c>
      <c r="H46" s="74">
        <f t="shared" si="0"/>
        <v>0</v>
      </c>
      <c r="I46" s="74">
        <f t="shared" si="0"/>
        <v>0</v>
      </c>
      <c r="J46" s="74">
        <f t="shared" si="0"/>
        <v>0</v>
      </c>
      <c r="K46" s="74">
        <f t="shared" si="0"/>
        <v>0</v>
      </c>
      <c r="L46" s="74">
        <f t="shared" si="0"/>
        <v>0</v>
      </c>
      <c r="M46" s="74">
        <f t="shared" si="0"/>
        <v>0</v>
      </c>
      <c r="N46" s="74">
        <f t="shared" si="0"/>
        <v>0</v>
      </c>
      <c r="O46" s="74">
        <f t="shared" si="0"/>
        <v>0</v>
      </c>
      <c r="P46" s="74">
        <f t="shared" si="0"/>
        <v>0</v>
      </c>
      <c r="Q46" s="74">
        <f t="shared" si="0"/>
        <v>0</v>
      </c>
      <c r="R46" s="74">
        <f t="shared" si="0"/>
        <v>0</v>
      </c>
      <c r="S46" s="74">
        <f t="shared" si="0"/>
        <v>0</v>
      </c>
      <c r="T46" s="74">
        <f t="shared" si="0"/>
        <v>0</v>
      </c>
      <c r="U46" s="74">
        <f t="shared" si="0"/>
        <v>0</v>
      </c>
      <c r="V46" s="74">
        <f t="shared" si="0"/>
        <v>0</v>
      </c>
      <c r="W46" s="74">
        <f t="shared" si="0"/>
        <v>0</v>
      </c>
      <c r="X46" s="74">
        <f t="shared" si="0"/>
        <v>0</v>
      </c>
      <c r="Y46" s="74">
        <f t="shared" si="0"/>
        <v>0</v>
      </c>
      <c r="Z46" s="74">
        <f t="shared" si="0"/>
        <v>0</v>
      </c>
      <c r="AA46" s="74">
        <f t="shared" si="0"/>
        <v>0</v>
      </c>
      <c r="AB46" s="74">
        <f t="shared" si="0"/>
        <v>0</v>
      </c>
      <c r="AC46" s="74">
        <f t="shared" si="0"/>
        <v>0</v>
      </c>
      <c r="AD46" s="74">
        <f t="shared" si="0"/>
        <v>0</v>
      </c>
      <c r="AE46" s="74">
        <f t="shared" si="0"/>
        <v>0</v>
      </c>
      <c r="AF46" s="74">
        <f t="shared" si="0"/>
        <v>0</v>
      </c>
      <c r="AG46" s="74">
        <f t="shared" si="0"/>
        <v>0</v>
      </c>
      <c r="AH46" s="74">
        <f t="shared" si="0"/>
        <v>0</v>
      </c>
      <c r="AI46" s="74">
        <f t="shared" si="0"/>
        <v>0</v>
      </c>
      <c r="AJ46" s="97">
        <f t="shared" si="0"/>
        <v>0</v>
      </c>
      <c r="AK46" s="65"/>
      <c r="AL46" s="54">
        <f>SUM($G46:$AJ46)</f>
        <v>0</v>
      </c>
      <c r="AM46" s="43"/>
      <c r="AN46" s="358"/>
      <c r="BP46" s="186"/>
    </row>
    <row r="47" spans="2:68" ht="20.25" thickTop="1" x14ac:dyDescent="0.45">
      <c r="AK47" s="70">
        <f>SUM(AK5,AK7,AK9,AK11,AK13,AK15,AK17,AK19,AK21,AK23,AK25,AK27,AK29,AK31,AK33,AK35,AK37,AK39,AK41,AK43)</f>
        <v>0</v>
      </c>
      <c r="AL47" s="71">
        <f>SUM(AL6,AL8,AL10,AL12,AL14,AL16,AL18,AL20,AL22,AL24,AL26,AL28,AL30,AL32,AL34,AL36,AL38,AL40,AL42,AL44)</f>
        <v>0</v>
      </c>
      <c r="AM47" s="86">
        <f>SUM(AM5,AM7,AM9,AM11,AM13,AM15,AM17,AM19,AM21,AM23,AM25,AM27,AM29,AM31,AM33,AM35,AM37,AM39,AM41,AM43)</f>
        <v>0</v>
      </c>
      <c r="BP47" s="186"/>
    </row>
    <row r="48" spans="2:68" x14ac:dyDescent="0.45">
      <c r="AN48" s="44"/>
      <c r="BP48" s="186"/>
    </row>
    <row r="49" spans="68:68" x14ac:dyDescent="0.45">
      <c r="BP49" s="186"/>
    </row>
    <row r="50" spans="68:68" x14ac:dyDescent="0.45">
      <c r="BP50" s="186"/>
    </row>
    <row r="51" spans="68:68" x14ac:dyDescent="0.45">
      <c r="BP51" s="186"/>
    </row>
    <row r="52" spans="68:68" x14ac:dyDescent="0.45">
      <c r="BP52" s="186"/>
    </row>
    <row r="53" spans="68:68" x14ac:dyDescent="0.45">
      <c r="BP53" s="186"/>
    </row>
    <row r="54" spans="68:68" x14ac:dyDescent="0.45">
      <c r="BP54" s="186"/>
    </row>
    <row r="55" spans="68:68" x14ac:dyDescent="0.45">
      <c r="BP55" s="186"/>
    </row>
    <row r="56" spans="68:68" x14ac:dyDescent="0.45">
      <c r="BP56" s="186"/>
    </row>
    <row r="57" spans="68:68" x14ac:dyDescent="0.45">
      <c r="BP57" s="186"/>
    </row>
    <row r="58" spans="68:68" x14ac:dyDescent="0.45">
      <c r="BP58" s="186"/>
    </row>
    <row r="59" spans="68:68" x14ac:dyDescent="0.45">
      <c r="BP59" s="186"/>
    </row>
    <row r="60" spans="68:68" x14ac:dyDescent="0.45">
      <c r="BP60" s="186"/>
    </row>
    <row r="61" spans="68:68" x14ac:dyDescent="0.45">
      <c r="BP61" s="186"/>
    </row>
    <row r="62" spans="68:68" x14ac:dyDescent="0.45">
      <c r="BP62" s="186"/>
    </row>
    <row r="63" spans="68:68" x14ac:dyDescent="0.45">
      <c r="BP63" s="186"/>
    </row>
    <row r="64" spans="68:68" x14ac:dyDescent="0.45">
      <c r="BP64" s="186"/>
    </row>
    <row r="65" spans="68:68" x14ac:dyDescent="0.45">
      <c r="BP65" s="186"/>
    </row>
    <row r="66" spans="68:68" x14ac:dyDescent="0.45">
      <c r="BP66" s="186"/>
    </row>
    <row r="67" spans="68:68" x14ac:dyDescent="0.45">
      <c r="BP67" s="186"/>
    </row>
    <row r="68" spans="68:68" x14ac:dyDescent="0.45">
      <c r="BP68" s="186"/>
    </row>
    <row r="69" spans="68:68" x14ac:dyDescent="0.45">
      <c r="BP69" s="186"/>
    </row>
    <row r="70" spans="68:68" x14ac:dyDescent="0.45">
      <c r="BP70" s="186"/>
    </row>
    <row r="71" spans="68:68" x14ac:dyDescent="0.45">
      <c r="BP71" s="186"/>
    </row>
    <row r="72" spans="68:68" x14ac:dyDescent="0.45">
      <c r="BP72" s="186"/>
    </row>
    <row r="73" spans="68:68" x14ac:dyDescent="0.45">
      <c r="BP73" s="186"/>
    </row>
    <row r="74" spans="68:68" ht="19.899999999999999" customHeight="1" x14ac:dyDescent="0.45">
      <c r="BP74" s="186"/>
    </row>
    <row r="75" spans="68:68" x14ac:dyDescent="0.45">
      <c r="BP75" s="186"/>
    </row>
    <row r="76" spans="68:68" x14ac:dyDescent="0.45">
      <c r="BP76" s="186"/>
    </row>
    <row r="77" spans="68:68" x14ac:dyDescent="0.45">
      <c r="BP77" s="186"/>
    </row>
    <row r="78" spans="68:68" x14ac:dyDescent="0.45">
      <c r="BP78" s="186"/>
    </row>
    <row r="79" spans="68:68" x14ac:dyDescent="0.45">
      <c r="BP79" s="186"/>
    </row>
    <row r="80" spans="68:68" x14ac:dyDescent="0.45">
      <c r="BP80" s="186"/>
    </row>
    <row r="81" spans="68:68" x14ac:dyDescent="0.45">
      <c r="BP81" s="186"/>
    </row>
    <row r="82" spans="68:68" x14ac:dyDescent="0.45">
      <c r="BP82" s="186"/>
    </row>
    <row r="83" spans="68:68" x14ac:dyDescent="0.45">
      <c r="BP83" s="186"/>
    </row>
    <row r="84" spans="68:68" x14ac:dyDescent="0.45">
      <c r="BP84" s="186"/>
    </row>
    <row r="85" spans="68:68" x14ac:dyDescent="0.45">
      <c r="BP85" s="186"/>
    </row>
    <row r="86" spans="68:68" x14ac:dyDescent="0.45">
      <c r="BP86" s="186"/>
    </row>
    <row r="87" spans="68:68" x14ac:dyDescent="0.45">
      <c r="BP87" s="186"/>
    </row>
    <row r="88" spans="68:68" x14ac:dyDescent="0.45">
      <c r="BP88" s="186"/>
    </row>
    <row r="89" spans="68:68" x14ac:dyDescent="0.45">
      <c r="BP89" s="186"/>
    </row>
    <row r="90" spans="68:68" x14ac:dyDescent="0.45">
      <c r="BP90" s="186"/>
    </row>
    <row r="91" spans="68:68" x14ac:dyDescent="0.45">
      <c r="BP91" s="186"/>
    </row>
    <row r="92" spans="68:68" x14ac:dyDescent="0.45">
      <c r="BP92" s="186"/>
    </row>
    <row r="93" spans="68:68" x14ac:dyDescent="0.45">
      <c r="BP93" s="186"/>
    </row>
    <row r="94" spans="68:68" x14ac:dyDescent="0.45">
      <c r="BP94" s="186"/>
    </row>
    <row r="95" spans="68:68" x14ac:dyDescent="0.45">
      <c r="BP95" s="186"/>
    </row>
    <row r="96" spans="68:68" x14ac:dyDescent="0.45">
      <c r="BP96" s="186"/>
    </row>
    <row r="97" spans="68:68" x14ac:dyDescent="0.45">
      <c r="BP97" s="186"/>
    </row>
    <row r="98" spans="68:68" x14ac:dyDescent="0.45">
      <c r="BP98" s="186"/>
    </row>
    <row r="99" spans="68:68" x14ac:dyDescent="0.45">
      <c r="BP99" s="186"/>
    </row>
    <row r="100" spans="68:68" x14ac:dyDescent="0.45">
      <c r="BP100" s="186"/>
    </row>
    <row r="101" spans="68:68" x14ac:dyDescent="0.45">
      <c r="BP101" s="186"/>
    </row>
    <row r="102" spans="68:68" x14ac:dyDescent="0.45">
      <c r="BP102" s="186"/>
    </row>
    <row r="103" spans="68:68" x14ac:dyDescent="0.45">
      <c r="BP103" s="186"/>
    </row>
    <row r="104" spans="68:68" x14ac:dyDescent="0.45">
      <c r="BP104" s="186"/>
    </row>
    <row r="105" spans="68:68" x14ac:dyDescent="0.45">
      <c r="BP105" s="186"/>
    </row>
    <row r="106" spans="68:68" x14ac:dyDescent="0.45">
      <c r="BP106" s="186"/>
    </row>
    <row r="107" spans="68:68" x14ac:dyDescent="0.45">
      <c r="BP107" s="186"/>
    </row>
    <row r="108" spans="68:68" x14ac:dyDescent="0.45">
      <c r="BP108" s="186"/>
    </row>
    <row r="109" spans="68:68" x14ac:dyDescent="0.45">
      <c r="BP109" s="186"/>
    </row>
    <row r="110" spans="68:68" x14ac:dyDescent="0.45">
      <c r="BP110" s="186"/>
    </row>
    <row r="111" spans="68:68" x14ac:dyDescent="0.45">
      <c r="BP111" s="186"/>
    </row>
    <row r="112" spans="68:68" x14ac:dyDescent="0.45">
      <c r="BP112" s="186"/>
    </row>
    <row r="113" spans="68:68" x14ac:dyDescent="0.45">
      <c r="BP113" s="186"/>
    </row>
    <row r="114" spans="68:68" x14ac:dyDescent="0.45">
      <c r="BP114" s="186"/>
    </row>
    <row r="115" spans="68:68" x14ac:dyDescent="0.45">
      <c r="BP115" s="186"/>
    </row>
    <row r="116" spans="68:68" x14ac:dyDescent="0.45">
      <c r="BP116" s="186"/>
    </row>
    <row r="117" spans="68:68" x14ac:dyDescent="0.45">
      <c r="BP117" s="186"/>
    </row>
    <row r="118" spans="68:68" x14ac:dyDescent="0.45">
      <c r="BP118" s="186"/>
    </row>
    <row r="119" spans="68:68" x14ac:dyDescent="0.45">
      <c r="BP119" s="186"/>
    </row>
    <row r="120" spans="68:68" x14ac:dyDescent="0.45">
      <c r="BP120" s="186"/>
    </row>
    <row r="121" spans="68:68" x14ac:dyDescent="0.45">
      <c r="BP121" s="186"/>
    </row>
    <row r="122" spans="68:68" x14ac:dyDescent="0.45">
      <c r="BP122" s="186"/>
    </row>
    <row r="123" spans="68:68" x14ac:dyDescent="0.45">
      <c r="BP123" s="186"/>
    </row>
    <row r="124" spans="68:68" x14ac:dyDescent="0.45">
      <c r="BP124" s="186"/>
    </row>
    <row r="125" spans="68:68" x14ac:dyDescent="0.45">
      <c r="BP125" s="186"/>
    </row>
    <row r="126" spans="68:68" x14ac:dyDescent="0.45">
      <c r="BP126" s="186"/>
    </row>
    <row r="127" spans="68:68" x14ac:dyDescent="0.45">
      <c r="BP127" s="186"/>
    </row>
    <row r="128" spans="68:68" x14ac:dyDescent="0.45">
      <c r="BP128" s="186"/>
    </row>
    <row r="129" spans="68:68" x14ac:dyDescent="0.45">
      <c r="BP129" s="186"/>
    </row>
    <row r="130" spans="68:68" x14ac:dyDescent="0.45">
      <c r="BP130" s="186"/>
    </row>
    <row r="131" spans="68:68" x14ac:dyDescent="0.45">
      <c r="BP131" s="186"/>
    </row>
    <row r="132" spans="68:68" x14ac:dyDescent="0.45">
      <c r="BP132" s="186"/>
    </row>
    <row r="133" spans="68:68" x14ac:dyDescent="0.45">
      <c r="BP133" s="186"/>
    </row>
    <row r="134" spans="68:68" x14ac:dyDescent="0.45">
      <c r="BP134" s="186"/>
    </row>
    <row r="135" spans="68:68" x14ac:dyDescent="0.45">
      <c r="BP135" s="186"/>
    </row>
    <row r="136" spans="68:68" x14ac:dyDescent="0.45">
      <c r="BP136" s="186"/>
    </row>
    <row r="137" spans="68:68" x14ac:dyDescent="0.45">
      <c r="BP137" s="186"/>
    </row>
    <row r="138" spans="68:68" x14ac:dyDescent="0.45">
      <c r="BP138" s="186"/>
    </row>
    <row r="139" spans="68:68" x14ac:dyDescent="0.45">
      <c r="BP139" s="186"/>
    </row>
    <row r="140" spans="68:68" x14ac:dyDescent="0.45">
      <c r="BP140" s="186"/>
    </row>
    <row r="141" spans="68:68" x14ac:dyDescent="0.45">
      <c r="BP141" s="186"/>
    </row>
    <row r="142" spans="68:68" x14ac:dyDescent="0.45">
      <c r="BP142" s="186"/>
    </row>
    <row r="143" spans="68:68" x14ac:dyDescent="0.45">
      <c r="BP143" s="186"/>
    </row>
    <row r="144" spans="68:68" x14ac:dyDescent="0.45">
      <c r="BP144" s="186"/>
    </row>
    <row r="145" spans="68:68" x14ac:dyDescent="0.45">
      <c r="BP145" s="186"/>
    </row>
    <row r="146" spans="68:68" x14ac:dyDescent="0.45">
      <c r="BP146" s="186"/>
    </row>
    <row r="147" spans="68:68" x14ac:dyDescent="0.45">
      <c r="BP147" s="186"/>
    </row>
    <row r="148" spans="68:68" x14ac:dyDescent="0.45">
      <c r="BP148" s="186"/>
    </row>
    <row r="149" spans="68:68" x14ac:dyDescent="0.45">
      <c r="BP149" s="186"/>
    </row>
    <row r="150" spans="68:68" x14ac:dyDescent="0.45">
      <c r="BP150" s="186"/>
    </row>
    <row r="151" spans="68:68" x14ac:dyDescent="0.45">
      <c r="BP151" s="186"/>
    </row>
    <row r="152" spans="68:68" x14ac:dyDescent="0.45">
      <c r="BP152" s="186"/>
    </row>
    <row r="153" spans="68:68" x14ac:dyDescent="0.45">
      <c r="BP153" s="186"/>
    </row>
    <row r="154" spans="68:68" x14ac:dyDescent="0.45">
      <c r="BP154" s="186"/>
    </row>
    <row r="155" spans="68:68" x14ac:dyDescent="0.45">
      <c r="BP155" s="186"/>
    </row>
    <row r="156" spans="68:68" x14ac:dyDescent="0.45">
      <c r="BP156" s="186"/>
    </row>
    <row r="157" spans="68:68" x14ac:dyDescent="0.45">
      <c r="BP157" s="186"/>
    </row>
    <row r="158" spans="68:68" x14ac:dyDescent="0.45">
      <c r="BP158" s="186"/>
    </row>
    <row r="159" spans="68:68" x14ac:dyDescent="0.45">
      <c r="BP159" s="186"/>
    </row>
    <row r="160" spans="68:68" x14ac:dyDescent="0.45">
      <c r="BP160" s="186"/>
    </row>
    <row r="161" spans="68:68" x14ac:dyDescent="0.45">
      <c r="BP161" s="186"/>
    </row>
    <row r="162" spans="68:68" x14ac:dyDescent="0.45">
      <c r="BP162" s="186"/>
    </row>
    <row r="163" spans="68:68" x14ac:dyDescent="0.45">
      <c r="BP163" s="186"/>
    </row>
  </sheetData>
  <sheetProtection sheet="1" objects="1" scenarios="1"/>
  <mergeCells count="105">
    <mergeCell ref="C2:N2"/>
    <mergeCell ref="B5:B6"/>
    <mergeCell ref="C5:C6"/>
    <mergeCell ref="D5:D6"/>
    <mergeCell ref="E5:E6"/>
    <mergeCell ref="AN5:AN6"/>
    <mergeCell ref="B7:B8"/>
    <mergeCell ref="C7:C8"/>
    <mergeCell ref="D7:D8"/>
    <mergeCell ref="E7:E8"/>
    <mergeCell ref="AN7:AN8"/>
    <mergeCell ref="B9:B10"/>
    <mergeCell ref="C9:C10"/>
    <mergeCell ref="D9:D10"/>
    <mergeCell ref="E9:E10"/>
    <mergeCell ref="AN9:AN10"/>
    <mergeCell ref="B11:B12"/>
    <mergeCell ref="C11:C12"/>
    <mergeCell ref="D11:D12"/>
    <mergeCell ref="E11:E12"/>
    <mergeCell ref="AN11:AN12"/>
    <mergeCell ref="B13:B14"/>
    <mergeCell ref="C13:C14"/>
    <mergeCell ref="D13:D14"/>
    <mergeCell ref="E13:E14"/>
    <mergeCell ref="AN13:AN14"/>
    <mergeCell ref="B15:B16"/>
    <mergeCell ref="C15:C16"/>
    <mergeCell ref="D15:D16"/>
    <mergeCell ref="E15:E16"/>
    <mergeCell ref="AN15:AN16"/>
    <mergeCell ref="B17:B18"/>
    <mergeCell ref="C17:C18"/>
    <mergeCell ref="D17:D18"/>
    <mergeCell ref="E17:E18"/>
    <mergeCell ref="AN17:AN18"/>
    <mergeCell ref="B19:B20"/>
    <mergeCell ref="C19:C20"/>
    <mergeCell ref="D19:D20"/>
    <mergeCell ref="E19:E20"/>
    <mergeCell ref="AN19:AN20"/>
    <mergeCell ref="B21:B22"/>
    <mergeCell ref="C21:C22"/>
    <mergeCell ref="D21:D22"/>
    <mergeCell ref="E21:E22"/>
    <mergeCell ref="AN21:AN22"/>
    <mergeCell ref="B23:B24"/>
    <mergeCell ref="C23:C24"/>
    <mergeCell ref="D23:D24"/>
    <mergeCell ref="E23:E24"/>
    <mergeCell ref="AN23:AN24"/>
    <mergeCell ref="B25:B26"/>
    <mergeCell ref="C25:C26"/>
    <mergeCell ref="D25:D26"/>
    <mergeCell ref="E25:E26"/>
    <mergeCell ref="AN25:AN26"/>
    <mergeCell ref="B27:B28"/>
    <mergeCell ref="C27:C28"/>
    <mergeCell ref="D27:D28"/>
    <mergeCell ref="E27:E28"/>
    <mergeCell ref="AN27:AN28"/>
    <mergeCell ref="B29:B30"/>
    <mergeCell ref="C29:C30"/>
    <mergeCell ref="D29:D30"/>
    <mergeCell ref="E29:E30"/>
    <mergeCell ref="AN29:AN30"/>
    <mergeCell ref="B31:B32"/>
    <mergeCell ref="C31:C32"/>
    <mergeCell ref="D31:D32"/>
    <mergeCell ref="E31:E32"/>
    <mergeCell ref="AN31:AN32"/>
    <mergeCell ref="B33:B34"/>
    <mergeCell ref="C33:C34"/>
    <mergeCell ref="D33:D34"/>
    <mergeCell ref="E33:E34"/>
    <mergeCell ref="AN33:AN34"/>
    <mergeCell ref="B35:B36"/>
    <mergeCell ref="C35:C36"/>
    <mergeCell ref="D35:D36"/>
    <mergeCell ref="E35:E36"/>
    <mergeCell ref="AN35:AN36"/>
    <mergeCell ref="B37:B38"/>
    <mergeCell ref="C37:C38"/>
    <mergeCell ref="D37:D38"/>
    <mergeCell ref="E37:E38"/>
    <mergeCell ref="AN37:AN38"/>
    <mergeCell ref="B39:B40"/>
    <mergeCell ref="C39:C40"/>
    <mergeCell ref="D39:D40"/>
    <mergeCell ref="E39:E40"/>
    <mergeCell ref="AN39:AN40"/>
    <mergeCell ref="B45:C46"/>
    <mergeCell ref="D45:D46"/>
    <mergeCell ref="E45:E46"/>
    <mergeCell ref="AN45:AN46"/>
    <mergeCell ref="B41:B42"/>
    <mergeCell ref="C41:C42"/>
    <mergeCell ref="D41:D42"/>
    <mergeCell ref="E41:E42"/>
    <mergeCell ref="AN41:AN42"/>
    <mergeCell ref="B43:B44"/>
    <mergeCell ref="C43:C44"/>
    <mergeCell ref="D43:D44"/>
    <mergeCell ref="E43:E44"/>
    <mergeCell ref="AN43:AN44"/>
  </mergeCells>
  <phoneticPr fontId="2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CCB68-5B93-4056-9969-150909F9CD52}">
  <sheetPr transitionEvaluation="1"/>
  <dimension ref="B2:BU163"/>
  <sheetViews>
    <sheetView zoomScale="96" zoomScaleNormal="96" workbookViewId="0">
      <selection activeCell="B9" sqref="B9:B10"/>
    </sheetView>
  </sheetViews>
  <sheetFormatPr defaultColWidth="8.69921875" defaultRowHeight="19.5" x14ac:dyDescent="0.45"/>
  <cols>
    <col min="1" max="1" width="1.3984375" style="184" customWidth="1"/>
    <col min="2" max="2" width="7.69921875" style="184" customWidth="1"/>
    <col min="3" max="3" width="26.8984375" style="184" customWidth="1"/>
    <col min="4" max="4" width="8.69921875" style="184" customWidth="1"/>
    <col min="5" max="5" width="10.59765625" style="44" customWidth="1"/>
    <col min="6" max="6" width="5.69921875" style="184" customWidth="1"/>
    <col min="7" max="37" width="7.59765625" style="12" customWidth="1"/>
    <col min="38" max="40" width="9.19921875" style="184" customWidth="1"/>
    <col min="41" max="41" width="11.796875" style="184" customWidth="1"/>
    <col min="42" max="67" width="5.69921875" style="184" customWidth="1"/>
    <col min="68" max="68" width="5.69921875" style="11" customWidth="1"/>
    <col min="69" max="69" width="10.796875" style="184" customWidth="1"/>
    <col min="70" max="70" width="27.3984375" style="184" customWidth="1"/>
    <col min="71" max="71" width="5.69921875" style="184" customWidth="1"/>
    <col min="72" max="72" width="10.796875" style="184" customWidth="1"/>
    <col min="73" max="73" width="24.296875" style="184" customWidth="1"/>
    <col min="74" max="74" width="5.69921875" style="184" customWidth="1"/>
    <col min="75" max="79" width="5.296875" style="184" customWidth="1"/>
    <col min="80" max="16384" width="8.69921875" style="184"/>
  </cols>
  <sheetData>
    <row r="2" spans="2:73" ht="28.5" x14ac:dyDescent="0.45">
      <c r="C2" s="405" t="str">
        <f>'3月'!$C$2</f>
        <v>第　　　期 2022年11月 ～ 2023年 10月</v>
      </c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2:73" ht="20.25" thickBot="1" x14ac:dyDescent="0.5">
      <c r="E3" s="13"/>
      <c r="F3" s="9"/>
      <c r="G3" s="10"/>
      <c r="H3" s="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9"/>
      <c r="AM3" s="9"/>
      <c r="AN3" s="9"/>
    </row>
    <row r="4" spans="2:73" ht="39" customHeight="1" thickBot="1" x14ac:dyDescent="0.5">
      <c r="B4" s="14" t="s">
        <v>38</v>
      </c>
      <c r="C4" s="15" t="s">
        <v>36</v>
      </c>
      <c r="D4" s="16" t="s">
        <v>142</v>
      </c>
      <c r="E4" s="17" t="s">
        <v>375</v>
      </c>
      <c r="F4" s="18" t="s">
        <v>161</v>
      </c>
      <c r="G4" s="19">
        <v>1</v>
      </c>
      <c r="H4" s="20">
        <v>2</v>
      </c>
      <c r="I4" s="20">
        <v>3</v>
      </c>
      <c r="J4" s="20">
        <v>4</v>
      </c>
      <c r="K4" s="20">
        <v>5</v>
      </c>
      <c r="L4" s="20">
        <v>6</v>
      </c>
      <c r="M4" s="20">
        <v>7</v>
      </c>
      <c r="N4" s="20">
        <v>8</v>
      </c>
      <c r="O4" s="20">
        <v>9</v>
      </c>
      <c r="P4" s="20">
        <v>10</v>
      </c>
      <c r="Q4" s="20">
        <v>11</v>
      </c>
      <c r="R4" s="20">
        <v>12</v>
      </c>
      <c r="S4" s="20">
        <v>13</v>
      </c>
      <c r="T4" s="20">
        <v>14</v>
      </c>
      <c r="U4" s="20">
        <v>15</v>
      </c>
      <c r="V4" s="20">
        <v>16</v>
      </c>
      <c r="W4" s="20">
        <v>17</v>
      </c>
      <c r="X4" s="20">
        <v>18</v>
      </c>
      <c r="Y4" s="20">
        <v>19</v>
      </c>
      <c r="Z4" s="20">
        <v>20</v>
      </c>
      <c r="AA4" s="20">
        <v>21</v>
      </c>
      <c r="AB4" s="20">
        <v>22</v>
      </c>
      <c r="AC4" s="20">
        <v>23</v>
      </c>
      <c r="AD4" s="20">
        <v>24</v>
      </c>
      <c r="AE4" s="20">
        <v>25</v>
      </c>
      <c r="AF4" s="20">
        <v>26</v>
      </c>
      <c r="AG4" s="20">
        <v>27</v>
      </c>
      <c r="AH4" s="20">
        <v>28</v>
      </c>
      <c r="AI4" s="20">
        <v>29</v>
      </c>
      <c r="AJ4" s="20">
        <v>30</v>
      </c>
      <c r="AK4" s="21">
        <v>31</v>
      </c>
      <c r="AL4" s="22" t="s">
        <v>383</v>
      </c>
      <c r="AM4" s="23" t="s">
        <v>382</v>
      </c>
      <c r="AN4" s="24" t="s">
        <v>381</v>
      </c>
      <c r="AO4" s="25" t="s">
        <v>208</v>
      </c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10"/>
      <c r="BP4" s="26"/>
      <c r="BQ4" s="26"/>
      <c r="BR4" s="26"/>
    </row>
    <row r="5" spans="2:73" s="10" customFormat="1" x14ac:dyDescent="0.45">
      <c r="B5" s="407">
        <f>'9月'!B5</f>
        <v>0</v>
      </c>
      <c r="C5" s="409">
        <f>IFERROR(VLOOKUP($B5,品名!$BP$4:$BR$160,3,TRUE),"")</f>
        <v>0</v>
      </c>
      <c r="D5" s="382">
        <f>IFERROR(VLOOKUP($B5,品名!$BP$2:$BR$160,2,TRUE),"")</f>
        <v>0</v>
      </c>
      <c r="E5" s="411">
        <f>'9月'!$AM$5</f>
        <v>0</v>
      </c>
      <c r="F5" s="27" t="s">
        <v>158</v>
      </c>
      <c r="G5" s="87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46">
        <f>SUM($G5:$AK5)</f>
        <v>0</v>
      </c>
      <c r="AM5" s="28"/>
      <c r="AN5" s="47">
        <f>($AL5+$E5)-$AM6</f>
        <v>0</v>
      </c>
      <c r="AO5" s="384">
        <f>D5*AM6</f>
        <v>0</v>
      </c>
      <c r="BS5" s="184"/>
      <c r="BT5" s="184"/>
      <c r="BU5" s="184"/>
    </row>
    <row r="6" spans="2:73" s="10" customFormat="1" ht="19.5" customHeight="1" x14ac:dyDescent="0.45">
      <c r="B6" s="408"/>
      <c r="C6" s="410"/>
      <c r="D6" s="363"/>
      <c r="E6" s="399"/>
      <c r="F6" s="29" t="s">
        <v>159</v>
      </c>
      <c r="G6" s="89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1"/>
      <c r="AL6" s="30"/>
      <c r="AM6" s="48">
        <f>SUM($G6:$AK6)</f>
        <v>0</v>
      </c>
      <c r="AN6" s="31"/>
      <c r="AO6" s="400"/>
      <c r="BS6" s="184"/>
      <c r="BT6" s="184"/>
      <c r="BU6" s="184"/>
    </row>
    <row r="7" spans="2:73" s="10" customFormat="1" x14ac:dyDescent="0.45">
      <c r="B7" s="394">
        <f>'9月'!B7</f>
        <v>0</v>
      </c>
      <c r="C7" s="396">
        <f>IFERROR(VLOOKUP($B7,品名!$BP$4:$BR$160,3,TRUE),"")</f>
        <v>0</v>
      </c>
      <c r="D7" s="362">
        <f>IFERROR(VLOOKUP($B7,品名!$BP$2:$BR$160,2,TRUE),"")</f>
        <v>0</v>
      </c>
      <c r="E7" s="398">
        <f>'9月'!$AM$7</f>
        <v>0</v>
      </c>
      <c r="F7" s="32" t="s">
        <v>158</v>
      </c>
      <c r="G7" s="92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4"/>
      <c r="AL7" s="49">
        <f>SUM($G7:$AK7)</f>
        <v>0</v>
      </c>
      <c r="AM7" s="33"/>
      <c r="AN7" s="50">
        <f>($AL7+$E7)-$AM8</f>
        <v>0</v>
      </c>
      <c r="AO7" s="366">
        <f t="shared" ref="AO7" si="0">D7*AM8</f>
        <v>0</v>
      </c>
      <c r="BS7" s="184"/>
      <c r="BT7" s="184"/>
      <c r="BU7" s="184"/>
    </row>
    <row r="8" spans="2:73" s="10" customFormat="1" ht="19.149999999999999" customHeight="1" x14ac:dyDescent="0.45">
      <c r="B8" s="395"/>
      <c r="C8" s="397"/>
      <c r="D8" s="363"/>
      <c r="E8" s="399"/>
      <c r="F8" s="29" t="s">
        <v>159</v>
      </c>
      <c r="G8" s="8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1"/>
      <c r="AL8" s="30"/>
      <c r="AM8" s="48">
        <f>SUM($G8:$AK8)</f>
        <v>0</v>
      </c>
      <c r="AN8" s="34"/>
      <c r="AO8" s="400"/>
      <c r="BS8" s="184"/>
      <c r="BT8" s="184"/>
      <c r="BU8" s="184"/>
    </row>
    <row r="9" spans="2:73" s="10" customFormat="1" x14ac:dyDescent="0.45">
      <c r="B9" s="394">
        <f>'9月'!B9</f>
        <v>0</v>
      </c>
      <c r="C9" s="396">
        <f>IFERROR(VLOOKUP($B9,品名!$BP$4:$BR$160,3,TRUE),"")</f>
        <v>0</v>
      </c>
      <c r="D9" s="362">
        <f>IFERROR(VLOOKUP($B9,品名!$BP$2:$BR$160,2,TRUE),"")</f>
        <v>0</v>
      </c>
      <c r="E9" s="398">
        <f>'9月'!$AM$9</f>
        <v>0</v>
      </c>
      <c r="F9" s="32" t="s">
        <v>158</v>
      </c>
      <c r="G9" s="92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4"/>
      <c r="AL9" s="49">
        <f>SUM($G9:$AK9)</f>
        <v>0</v>
      </c>
      <c r="AM9" s="33"/>
      <c r="AN9" s="50">
        <f>($AL9+$E9)-$AM10</f>
        <v>0</v>
      </c>
      <c r="AO9" s="366">
        <f t="shared" ref="AO9" si="1">D9*AM10</f>
        <v>0</v>
      </c>
      <c r="BS9" s="184"/>
      <c r="BT9" s="184"/>
      <c r="BU9" s="184" t="s">
        <v>157</v>
      </c>
    </row>
    <row r="10" spans="2:73" s="10" customFormat="1" ht="19.5" customHeight="1" x14ac:dyDescent="0.45">
      <c r="B10" s="395"/>
      <c r="C10" s="397"/>
      <c r="D10" s="363"/>
      <c r="E10" s="399"/>
      <c r="F10" s="29" t="s">
        <v>159</v>
      </c>
      <c r="G10" s="95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1"/>
      <c r="AL10" s="30"/>
      <c r="AM10" s="48">
        <f>SUM($G10:$AK10)</f>
        <v>0</v>
      </c>
      <c r="AN10" s="35"/>
      <c r="AO10" s="400"/>
      <c r="BS10" s="184"/>
      <c r="BT10" s="184"/>
      <c r="BU10" s="184"/>
    </row>
    <row r="11" spans="2:73" s="10" customFormat="1" x14ac:dyDescent="0.45">
      <c r="B11" s="394">
        <f>'9月'!B11</f>
        <v>0</v>
      </c>
      <c r="C11" s="396">
        <f>IFERROR(VLOOKUP($B11,品名!$BP$4:$BR$160,3,TRUE),"")</f>
        <v>0</v>
      </c>
      <c r="D11" s="362">
        <f>IFERROR(VLOOKUP($B11,品名!$BP$2:$BR$160,2,TRUE),"")</f>
        <v>0</v>
      </c>
      <c r="E11" s="398">
        <f>'9月'!$AM$11</f>
        <v>0</v>
      </c>
      <c r="F11" s="32" t="s">
        <v>158</v>
      </c>
      <c r="G11" s="92"/>
      <c r="H11" s="93"/>
      <c r="I11" s="93"/>
      <c r="J11" s="98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4"/>
      <c r="AL11" s="49">
        <f>SUM($G11:$AK11)</f>
        <v>0</v>
      </c>
      <c r="AM11" s="33"/>
      <c r="AN11" s="50">
        <f>($AL11+$E11)-$AM12</f>
        <v>0</v>
      </c>
      <c r="AO11" s="366">
        <f t="shared" ref="AO11" si="2">D11*AM12</f>
        <v>0</v>
      </c>
      <c r="BS11" s="184"/>
      <c r="BT11" s="184"/>
      <c r="BU11" s="184"/>
    </row>
    <row r="12" spans="2:73" s="10" customFormat="1" ht="19.149999999999999" customHeight="1" x14ac:dyDescent="0.45">
      <c r="B12" s="395"/>
      <c r="C12" s="397"/>
      <c r="D12" s="363"/>
      <c r="E12" s="399"/>
      <c r="F12" s="29" t="s">
        <v>159</v>
      </c>
      <c r="G12" s="95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1"/>
      <c r="AL12" s="30"/>
      <c r="AM12" s="48">
        <f>SUM($G12:$AK12)</f>
        <v>0</v>
      </c>
      <c r="AN12" s="31"/>
      <c r="AO12" s="400"/>
      <c r="BS12" s="184"/>
      <c r="BT12" s="184"/>
      <c r="BU12" s="184"/>
    </row>
    <row r="13" spans="2:73" s="10" customFormat="1" x14ac:dyDescent="0.45">
      <c r="B13" s="394">
        <f>'9月'!B13</f>
        <v>0</v>
      </c>
      <c r="C13" s="396">
        <f>IFERROR(VLOOKUP($B13,品名!$BP$4:$BR$160,3,TRUE),"")</f>
        <v>0</v>
      </c>
      <c r="D13" s="362">
        <f>IFERROR(VLOOKUP($B13,品名!$BP$2:$BR$160,2,TRUE),"")</f>
        <v>0</v>
      </c>
      <c r="E13" s="398">
        <f>'9月'!$AM$13</f>
        <v>0</v>
      </c>
      <c r="F13" s="32" t="s">
        <v>158</v>
      </c>
      <c r="G13" s="92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4"/>
      <c r="AL13" s="49">
        <f>SUM($G13:$AK13)</f>
        <v>0</v>
      </c>
      <c r="AM13" s="33"/>
      <c r="AN13" s="50">
        <f>($AL13+$E13)-$AM14</f>
        <v>0</v>
      </c>
      <c r="AO13" s="366">
        <f t="shared" ref="AO13" si="3">D13*AM14</f>
        <v>0</v>
      </c>
      <c r="BS13" s="184"/>
      <c r="BT13" s="184"/>
      <c r="BU13" s="184"/>
    </row>
    <row r="14" spans="2:73" s="10" customFormat="1" ht="19.5" customHeight="1" x14ac:dyDescent="0.45">
      <c r="B14" s="395"/>
      <c r="C14" s="397"/>
      <c r="D14" s="363"/>
      <c r="E14" s="399"/>
      <c r="F14" s="29" t="s">
        <v>159</v>
      </c>
      <c r="G14" s="89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1"/>
      <c r="AL14" s="30"/>
      <c r="AM14" s="48">
        <f>SUM($G14:$AK14)</f>
        <v>0</v>
      </c>
      <c r="AN14" s="31"/>
      <c r="AO14" s="400"/>
      <c r="BS14" s="184"/>
      <c r="BT14" s="184"/>
      <c r="BU14" s="184"/>
    </row>
    <row r="15" spans="2:73" s="10" customFormat="1" x14ac:dyDescent="0.45">
      <c r="B15" s="394">
        <f>'9月'!B15</f>
        <v>0</v>
      </c>
      <c r="C15" s="396">
        <f>IFERROR(VLOOKUP($B15,品名!$BP$4:$BR$160,3,TRUE),"")</f>
        <v>0</v>
      </c>
      <c r="D15" s="362">
        <f>IFERROR(VLOOKUP($B15,品名!$BP$2:$BR$160,2,TRUE),"")</f>
        <v>0</v>
      </c>
      <c r="E15" s="398">
        <f>'9月'!$AM$15</f>
        <v>0</v>
      </c>
      <c r="F15" s="32" t="s">
        <v>158</v>
      </c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4"/>
      <c r="AL15" s="49">
        <f>SUM($G15:$AK15)</f>
        <v>0</v>
      </c>
      <c r="AM15" s="33"/>
      <c r="AN15" s="50">
        <f>($AL15+$E15)-$AM16</f>
        <v>0</v>
      </c>
      <c r="AO15" s="366">
        <f t="shared" ref="AO15" si="4">D15*AM16</f>
        <v>0</v>
      </c>
      <c r="BS15" s="184"/>
      <c r="BT15" s="184"/>
      <c r="BU15" s="184"/>
    </row>
    <row r="16" spans="2:73" s="10" customFormat="1" ht="19.149999999999999" customHeight="1" x14ac:dyDescent="0.45">
      <c r="B16" s="395"/>
      <c r="C16" s="397"/>
      <c r="D16" s="363"/>
      <c r="E16" s="399"/>
      <c r="F16" s="29" t="s">
        <v>159</v>
      </c>
      <c r="G16" s="89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1"/>
      <c r="AL16" s="30"/>
      <c r="AM16" s="48">
        <f>SUM($G16:$AK16)</f>
        <v>0</v>
      </c>
      <c r="AN16" s="31"/>
      <c r="AO16" s="400"/>
      <c r="BS16" s="184"/>
      <c r="BT16" s="184"/>
      <c r="BU16" s="184"/>
    </row>
    <row r="17" spans="2:73" s="10" customFormat="1" x14ac:dyDescent="0.45">
      <c r="B17" s="394">
        <f>'9月'!B17</f>
        <v>0</v>
      </c>
      <c r="C17" s="396">
        <f>IFERROR(VLOOKUP($B17,品名!$BP$4:$BR$160,3,TRUE),"")</f>
        <v>0</v>
      </c>
      <c r="D17" s="362">
        <f>IFERROR(VLOOKUP($B17,品名!$BP$2:$BR$160,2,TRUE),"")</f>
        <v>0</v>
      </c>
      <c r="E17" s="398">
        <f>'9月'!$AM$17</f>
        <v>0</v>
      </c>
      <c r="F17" s="32" t="s">
        <v>158</v>
      </c>
      <c r="G17" s="92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4"/>
      <c r="AL17" s="49">
        <f>SUM($G17:$AK17)</f>
        <v>0</v>
      </c>
      <c r="AM17" s="33"/>
      <c r="AN17" s="50">
        <f>($AL17+$E17)-$AM18</f>
        <v>0</v>
      </c>
      <c r="AO17" s="366">
        <f t="shared" ref="AO17" si="5">D17*AM18</f>
        <v>0</v>
      </c>
      <c r="BS17" s="184"/>
      <c r="BT17" s="184"/>
      <c r="BU17" s="184"/>
    </row>
    <row r="18" spans="2:73" s="10" customFormat="1" ht="19.149999999999999" customHeight="1" x14ac:dyDescent="0.45">
      <c r="B18" s="395"/>
      <c r="C18" s="397"/>
      <c r="D18" s="363"/>
      <c r="E18" s="399"/>
      <c r="F18" s="29" t="s">
        <v>159</v>
      </c>
      <c r="G18" s="89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1"/>
      <c r="AL18" s="30"/>
      <c r="AM18" s="48">
        <f>SUM($G18:$AK18)</f>
        <v>0</v>
      </c>
      <c r="AN18" s="31"/>
      <c r="AO18" s="400"/>
      <c r="BS18" s="184"/>
      <c r="BT18" s="184"/>
      <c r="BU18" s="184"/>
    </row>
    <row r="19" spans="2:73" s="10" customFormat="1" x14ac:dyDescent="0.45">
      <c r="B19" s="394">
        <f>'9月'!B19</f>
        <v>0</v>
      </c>
      <c r="C19" s="396">
        <f>IFERROR(VLOOKUP($B19,品名!$BP$4:$BR$160,3,TRUE),"")</f>
        <v>0</v>
      </c>
      <c r="D19" s="362">
        <f>IFERROR(VLOOKUP($B19,品名!$BP$2:$BR$160,2,TRUE),"")</f>
        <v>0</v>
      </c>
      <c r="E19" s="398">
        <f>'9月'!$AM$19</f>
        <v>0</v>
      </c>
      <c r="F19" s="32" t="s">
        <v>158</v>
      </c>
      <c r="G19" s="92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4"/>
      <c r="AL19" s="49">
        <f>SUM($G19:$AK19)</f>
        <v>0</v>
      </c>
      <c r="AM19" s="33"/>
      <c r="AN19" s="50">
        <f>($AL19+$E19)-$AM20</f>
        <v>0</v>
      </c>
      <c r="AO19" s="366">
        <f t="shared" ref="AO19" si="6">D19*AM20</f>
        <v>0</v>
      </c>
      <c r="BS19" s="184"/>
      <c r="BT19" s="184"/>
      <c r="BU19" s="184"/>
    </row>
    <row r="20" spans="2:73" s="10" customFormat="1" ht="19.149999999999999" customHeight="1" x14ac:dyDescent="0.45">
      <c r="B20" s="395"/>
      <c r="C20" s="397"/>
      <c r="D20" s="363"/>
      <c r="E20" s="399"/>
      <c r="F20" s="29" t="s">
        <v>159</v>
      </c>
      <c r="G20" s="89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1"/>
      <c r="AL20" s="30"/>
      <c r="AM20" s="48">
        <f>SUM($G20:$AK20)</f>
        <v>0</v>
      </c>
      <c r="AN20" s="31"/>
      <c r="AO20" s="400"/>
      <c r="BS20" s="184"/>
      <c r="BT20" s="184"/>
      <c r="BU20" s="184"/>
    </row>
    <row r="21" spans="2:73" s="10" customFormat="1" x14ac:dyDescent="0.45">
      <c r="B21" s="394">
        <f>'9月'!B21</f>
        <v>0</v>
      </c>
      <c r="C21" s="396">
        <f>IFERROR(VLOOKUP($B21,品名!$BP$4:$BR$160,3,TRUE),"")</f>
        <v>0</v>
      </c>
      <c r="D21" s="362">
        <f>IFERROR(VLOOKUP($B21,品名!$BP$2:$BR$160,2,TRUE),"")</f>
        <v>0</v>
      </c>
      <c r="E21" s="398">
        <f>'9月'!$AM$21</f>
        <v>0</v>
      </c>
      <c r="F21" s="32" t="s">
        <v>158</v>
      </c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4"/>
      <c r="AL21" s="49">
        <f>SUM($G21:$AK21)</f>
        <v>0</v>
      </c>
      <c r="AM21" s="33"/>
      <c r="AN21" s="50">
        <f>($AL21+$E21)-$AM22</f>
        <v>0</v>
      </c>
      <c r="AO21" s="366">
        <f t="shared" ref="AO21" si="7">D21*AM22</f>
        <v>0</v>
      </c>
      <c r="BS21" s="184"/>
      <c r="BT21" s="184"/>
      <c r="BU21" s="184"/>
    </row>
    <row r="22" spans="2:73" ht="19.899999999999999" customHeight="1" x14ac:dyDescent="0.45">
      <c r="B22" s="395"/>
      <c r="C22" s="397"/>
      <c r="D22" s="363"/>
      <c r="E22" s="399"/>
      <c r="F22" s="29" t="s">
        <v>159</v>
      </c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1"/>
      <c r="AL22" s="30"/>
      <c r="AM22" s="48">
        <f>SUM($G22:$AK22)</f>
        <v>0</v>
      </c>
      <c r="AN22" s="31"/>
      <c r="AO22" s="400"/>
      <c r="BP22" s="184"/>
    </row>
    <row r="23" spans="2:73" x14ac:dyDescent="0.45">
      <c r="B23" s="394">
        <f>'9月'!B23</f>
        <v>0</v>
      </c>
      <c r="C23" s="396">
        <f>IFERROR(VLOOKUP($B23,品名!$BP$4:$BR$160,3,TRUE),"")</f>
        <v>0</v>
      </c>
      <c r="D23" s="362">
        <f>IFERROR(VLOOKUP($B23,品名!$BP$2:$BR$160,2,TRUE),"")</f>
        <v>0</v>
      </c>
      <c r="E23" s="398">
        <f>'9月'!$AM$23</f>
        <v>0</v>
      </c>
      <c r="F23" s="32" t="s">
        <v>158</v>
      </c>
      <c r="G23" s="92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4"/>
      <c r="AL23" s="49">
        <f>SUM($G23:$AK23)</f>
        <v>0</v>
      </c>
      <c r="AM23" s="33"/>
      <c r="AN23" s="50">
        <f>($AL23+$E23)-$AM24</f>
        <v>0</v>
      </c>
      <c r="AO23" s="366">
        <f t="shared" ref="AO23" si="8">D23*AM24</f>
        <v>0</v>
      </c>
      <c r="BP23" s="184"/>
    </row>
    <row r="24" spans="2:73" ht="19.899999999999999" customHeight="1" x14ac:dyDescent="0.45">
      <c r="B24" s="394"/>
      <c r="C24" s="397"/>
      <c r="D24" s="363"/>
      <c r="E24" s="399"/>
      <c r="F24" s="29" t="s">
        <v>159</v>
      </c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1"/>
      <c r="AL24" s="30"/>
      <c r="AM24" s="48">
        <f>SUM($G24:$AK24)</f>
        <v>0</v>
      </c>
      <c r="AN24" s="31"/>
      <c r="AO24" s="400"/>
      <c r="BP24" s="184"/>
    </row>
    <row r="25" spans="2:73" x14ac:dyDescent="0.45">
      <c r="B25" s="394">
        <f>'8月'!B25</f>
        <v>0</v>
      </c>
      <c r="C25" s="396">
        <f>IFERROR(VLOOKUP($B25,品名!$BP$4:$BR$160,3,TRUE),"")</f>
        <v>0</v>
      </c>
      <c r="D25" s="362">
        <f>IFERROR(VLOOKUP($B25,品名!$BP$2:$BR$160,2,TRUE),"")</f>
        <v>0</v>
      </c>
      <c r="E25" s="398">
        <f>'9月'!$AM$25</f>
        <v>0</v>
      </c>
      <c r="F25" s="32" t="s">
        <v>158</v>
      </c>
      <c r="G25" s="92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4"/>
      <c r="AL25" s="49">
        <f>SUM($G25:$AK25)</f>
        <v>0</v>
      </c>
      <c r="AM25" s="33"/>
      <c r="AN25" s="50">
        <f>($AL25+$E25)-$AM26</f>
        <v>0</v>
      </c>
      <c r="AO25" s="366">
        <f t="shared" ref="AO25" si="9">D25*AM26</f>
        <v>0</v>
      </c>
      <c r="BP25" s="184"/>
    </row>
    <row r="26" spans="2:73" ht="19.899999999999999" customHeight="1" x14ac:dyDescent="0.45">
      <c r="B26" s="395"/>
      <c r="C26" s="397"/>
      <c r="D26" s="363"/>
      <c r="E26" s="399"/>
      <c r="F26" s="29" t="s">
        <v>159</v>
      </c>
      <c r="G26" s="89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1"/>
      <c r="AL26" s="30"/>
      <c r="AM26" s="48">
        <f>SUM($G26:$AK26)</f>
        <v>0</v>
      </c>
      <c r="AN26" s="31"/>
      <c r="AO26" s="400"/>
      <c r="BP26" s="184"/>
    </row>
    <row r="27" spans="2:73" ht="19.899999999999999" customHeight="1" x14ac:dyDescent="0.45">
      <c r="B27" s="394">
        <f>'9月'!B27</f>
        <v>0</v>
      </c>
      <c r="C27" s="396">
        <f>IFERROR(VLOOKUP($B27,品名!$BP$4:$BR$160,3,TRUE),"")</f>
        <v>0</v>
      </c>
      <c r="D27" s="362">
        <f>IFERROR(VLOOKUP($B27,品名!$BP$2:$BR$160,2,TRUE),"")</f>
        <v>0</v>
      </c>
      <c r="E27" s="398">
        <f>'9月'!$AM$27</f>
        <v>0</v>
      </c>
      <c r="F27" s="32" t="s">
        <v>158</v>
      </c>
      <c r="G27" s="92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4"/>
      <c r="AL27" s="49">
        <f>SUM($G27:$AK27)</f>
        <v>0</v>
      </c>
      <c r="AM27" s="33"/>
      <c r="AN27" s="47">
        <f>($AL27+$E27)-$AM28</f>
        <v>0</v>
      </c>
      <c r="AO27" s="366">
        <f t="shared" ref="AO27" si="10">D27*AM28</f>
        <v>0</v>
      </c>
      <c r="BP27" s="184"/>
    </row>
    <row r="28" spans="2:73" ht="19.899999999999999" customHeight="1" x14ac:dyDescent="0.45">
      <c r="B28" s="395"/>
      <c r="C28" s="397"/>
      <c r="D28" s="363"/>
      <c r="E28" s="399"/>
      <c r="F28" s="29" t="s">
        <v>159</v>
      </c>
      <c r="G28" s="89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1"/>
      <c r="AL28" s="30"/>
      <c r="AM28" s="48">
        <f>SUM($G28:$AK28)</f>
        <v>0</v>
      </c>
      <c r="AN28" s="31"/>
      <c r="AO28" s="400"/>
      <c r="BP28" s="184"/>
    </row>
    <row r="29" spans="2:73" ht="19.899999999999999" customHeight="1" x14ac:dyDescent="0.45">
      <c r="B29" s="394">
        <f>'9月'!B29</f>
        <v>0</v>
      </c>
      <c r="C29" s="396">
        <f>IFERROR(VLOOKUP($B29,品名!$BP$4:$BR$160,3,TRUE),"")</f>
        <v>0</v>
      </c>
      <c r="D29" s="362">
        <f>IFERROR(VLOOKUP($B29,品名!$BP$2:$BR$160,2,TRUE),"")</f>
        <v>0</v>
      </c>
      <c r="E29" s="398">
        <f>'9月'!$AM$29</f>
        <v>0</v>
      </c>
      <c r="F29" s="32" t="s">
        <v>158</v>
      </c>
      <c r="G29" s="92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4"/>
      <c r="AL29" s="49">
        <f>SUM($G29:$AK29)</f>
        <v>0</v>
      </c>
      <c r="AM29" s="33"/>
      <c r="AN29" s="47">
        <f>($AL29+$E29)-$AM30</f>
        <v>0</v>
      </c>
      <c r="AO29" s="366">
        <f t="shared" ref="AO29" si="11">D29*AM30</f>
        <v>0</v>
      </c>
      <c r="BP29" s="184"/>
    </row>
    <row r="30" spans="2:73" ht="19.899999999999999" customHeight="1" x14ac:dyDescent="0.45">
      <c r="B30" s="394"/>
      <c r="C30" s="397"/>
      <c r="D30" s="363"/>
      <c r="E30" s="399"/>
      <c r="F30" s="29" t="s">
        <v>159</v>
      </c>
      <c r="G30" s="8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1"/>
      <c r="AL30" s="30"/>
      <c r="AM30" s="48">
        <f>SUM($G30:$AK30)</f>
        <v>0</v>
      </c>
      <c r="AN30" s="31"/>
      <c r="AO30" s="400"/>
      <c r="BP30" s="184"/>
    </row>
    <row r="31" spans="2:73" x14ac:dyDescent="0.45">
      <c r="B31" s="394">
        <f>'9月'!B31</f>
        <v>0</v>
      </c>
      <c r="C31" s="396">
        <f>IFERROR(VLOOKUP($B31,品名!$BP$4:$BR$160,3,TRUE),"")</f>
        <v>0</v>
      </c>
      <c r="D31" s="362">
        <f>IFERROR(VLOOKUP($B31,品名!$BP$2:$BR$160,2,TRUE),"")</f>
        <v>0</v>
      </c>
      <c r="E31" s="398">
        <f>'9月'!$AM$31</f>
        <v>0</v>
      </c>
      <c r="F31" s="32" t="s">
        <v>158</v>
      </c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4"/>
      <c r="AL31" s="49">
        <f>SUM($G31:$AK31)</f>
        <v>0</v>
      </c>
      <c r="AM31" s="33"/>
      <c r="AN31" s="47">
        <f>($AL31+$E31)-$AM32</f>
        <v>0</v>
      </c>
      <c r="AO31" s="366">
        <f t="shared" ref="AO31" si="12">D31*AM32</f>
        <v>0</v>
      </c>
      <c r="BP31" s="184"/>
    </row>
    <row r="32" spans="2:73" ht="19.5" customHeight="1" x14ac:dyDescent="0.45">
      <c r="B32" s="395"/>
      <c r="C32" s="397"/>
      <c r="D32" s="363"/>
      <c r="E32" s="399"/>
      <c r="F32" s="29" t="s">
        <v>159</v>
      </c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1"/>
      <c r="AL32" s="30"/>
      <c r="AM32" s="48">
        <f>SUM($G32:$AK32)</f>
        <v>0</v>
      </c>
      <c r="AN32" s="31"/>
      <c r="AO32" s="400"/>
      <c r="BP32" s="184"/>
    </row>
    <row r="33" spans="2:68" x14ac:dyDescent="0.45">
      <c r="B33" s="394">
        <f>'9月'!B33</f>
        <v>0</v>
      </c>
      <c r="C33" s="396">
        <f>IFERROR(VLOOKUP($B33,品名!$BP$4:$BR$160,3,TRUE),"")</f>
        <v>0</v>
      </c>
      <c r="D33" s="362">
        <f>IFERROR(VLOOKUP($B33,品名!$BP$2:$BR$160,2,TRUE),"")</f>
        <v>0</v>
      </c>
      <c r="E33" s="398">
        <f>'9月'!$AM$33</f>
        <v>0</v>
      </c>
      <c r="F33" s="32" t="s">
        <v>158</v>
      </c>
      <c r="G33" s="92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4"/>
      <c r="AL33" s="49">
        <f>SUM($G33:$AK33)</f>
        <v>0</v>
      </c>
      <c r="AM33" s="33"/>
      <c r="AN33" s="47">
        <f>($AL33+$E33)-$AM34</f>
        <v>0</v>
      </c>
      <c r="AO33" s="366">
        <f t="shared" ref="AO33" si="13">D33*AM34</f>
        <v>0</v>
      </c>
      <c r="BP33" s="184"/>
    </row>
    <row r="34" spans="2:68" ht="19.899999999999999" customHeight="1" x14ac:dyDescent="0.45">
      <c r="B34" s="395"/>
      <c r="C34" s="397"/>
      <c r="D34" s="363"/>
      <c r="E34" s="399"/>
      <c r="F34" s="29" t="s">
        <v>159</v>
      </c>
      <c r="G34" s="89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1"/>
      <c r="AL34" s="30"/>
      <c r="AM34" s="48">
        <f>SUM($G34:$AK34)</f>
        <v>0</v>
      </c>
      <c r="AN34" s="31"/>
      <c r="AO34" s="400"/>
      <c r="BP34" s="184"/>
    </row>
    <row r="35" spans="2:68" x14ac:dyDescent="0.45">
      <c r="B35" s="394">
        <f>'9月'!B35</f>
        <v>0</v>
      </c>
      <c r="C35" s="396">
        <f>IFERROR(VLOOKUP($B35,品名!$BP$4:$BR$160,3,TRUE),"")</f>
        <v>0</v>
      </c>
      <c r="D35" s="362">
        <f>IFERROR(VLOOKUP($B35,品名!$BP$2:$BR$160,2,TRUE),"")</f>
        <v>0</v>
      </c>
      <c r="E35" s="398">
        <f>'9月'!$AM$35</f>
        <v>0</v>
      </c>
      <c r="F35" s="32" t="s">
        <v>158</v>
      </c>
      <c r="G35" s="92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4"/>
      <c r="AL35" s="49">
        <f>SUM($G35:$AK35)</f>
        <v>0</v>
      </c>
      <c r="AM35" s="33"/>
      <c r="AN35" s="47">
        <f>($AL35+$E35)-$AM36</f>
        <v>0</v>
      </c>
      <c r="AO35" s="366">
        <f t="shared" ref="AO35:AO37" si="14">D35*AM36</f>
        <v>0</v>
      </c>
      <c r="BP35" s="184"/>
    </row>
    <row r="36" spans="2:68" ht="20.45" customHeight="1" x14ac:dyDescent="0.45">
      <c r="B36" s="395"/>
      <c r="C36" s="397"/>
      <c r="D36" s="363"/>
      <c r="E36" s="399"/>
      <c r="F36" s="29" t="s">
        <v>159</v>
      </c>
      <c r="G36" s="89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1"/>
      <c r="AL36" s="30"/>
      <c r="AM36" s="48">
        <f>SUM($G36:$AK36)</f>
        <v>0</v>
      </c>
      <c r="AN36" s="31"/>
      <c r="AO36" s="400"/>
      <c r="BP36" s="184"/>
    </row>
    <row r="37" spans="2:68" ht="21" customHeight="1" x14ac:dyDescent="0.45">
      <c r="B37" s="394">
        <f>'9月'!B37</f>
        <v>0</v>
      </c>
      <c r="C37" s="396">
        <f>IFERROR(VLOOKUP($B37,品名!$BP$4:$BR$160,3,TRUE),"")</f>
        <v>0</v>
      </c>
      <c r="D37" s="362">
        <f>IFERROR(VLOOKUP($B37,品名!$BP$2:$BR$160,2,TRUE),"")</f>
        <v>0</v>
      </c>
      <c r="E37" s="398">
        <f>'9月'!$AM$37</f>
        <v>0</v>
      </c>
      <c r="F37" s="32" t="s">
        <v>158</v>
      </c>
      <c r="G37" s="92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4"/>
      <c r="AL37" s="49">
        <f>SUM($G37:$AK37)</f>
        <v>0</v>
      </c>
      <c r="AM37" s="33"/>
      <c r="AN37" s="47">
        <f>($AL37+$E37)-$AM38</f>
        <v>0</v>
      </c>
      <c r="AO37" s="404">
        <f t="shared" si="14"/>
        <v>0</v>
      </c>
      <c r="BP37" s="184"/>
    </row>
    <row r="38" spans="2:68" x14ac:dyDescent="0.45">
      <c r="B38" s="394"/>
      <c r="C38" s="397"/>
      <c r="D38" s="363"/>
      <c r="E38" s="399"/>
      <c r="F38" s="29" t="s">
        <v>159</v>
      </c>
      <c r="G38" s="89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1"/>
      <c r="AL38" s="30"/>
      <c r="AM38" s="48">
        <f>SUM($G38:$AK38)</f>
        <v>0</v>
      </c>
      <c r="AN38" s="31"/>
      <c r="AO38" s="400"/>
      <c r="BP38" s="184"/>
    </row>
    <row r="39" spans="2:68" x14ac:dyDescent="0.45">
      <c r="B39" s="394">
        <f>'9月'!B39</f>
        <v>0</v>
      </c>
      <c r="C39" s="396">
        <f>IFERROR(VLOOKUP($B39,品名!$BP$4:$BR$160,3,TRUE),"")</f>
        <v>0</v>
      </c>
      <c r="D39" s="362">
        <f>IFERROR(VLOOKUP($B39,品名!$BP$2:$BR$160,2,TRUE),"")</f>
        <v>0</v>
      </c>
      <c r="E39" s="398">
        <f>'9月'!$AM$39</f>
        <v>0</v>
      </c>
      <c r="F39" s="32" t="s">
        <v>158</v>
      </c>
      <c r="G39" s="92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4"/>
      <c r="AL39" s="49">
        <f>SUM($G39:$AK39)</f>
        <v>0</v>
      </c>
      <c r="AM39" s="33"/>
      <c r="AN39" s="50">
        <f>($AL39+$E39)-$AM40</f>
        <v>0</v>
      </c>
      <c r="AO39" s="366">
        <f t="shared" ref="AO39" si="15">D39*AM40</f>
        <v>0</v>
      </c>
      <c r="BP39" s="184"/>
    </row>
    <row r="40" spans="2:68" x14ac:dyDescent="0.45">
      <c r="B40" s="395"/>
      <c r="C40" s="397"/>
      <c r="D40" s="363"/>
      <c r="E40" s="399"/>
      <c r="F40" s="29" t="s">
        <v>159</v>
      </c>
      <c r="G40" s="89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1"/>
      <c r="AL40" s="30"/>
      <c r="AM40" s="48">
        <f>SUM($G40:$AK40)</f>
        <v>0</v>
      </c>
      <c r="AN40" s="31"/>
      <c r="AO40" s="400"/>
      <c r="BP40" s="184"/>
    </row>
    <row r="41" spans="2:68" x14ac:dyDescent="0.45">
      <c r="B41" s="394">
        <f>'9月'!B41</f>
        <v>0</v>
      </c>
      <c r="C41" s="396">
        <f>IFERROR(VLOOKUP($B41,品名!$BP$4:$BR$160,3,TRUE),"")</f>
        <v>0</v>
      </c>
      <c r="D41" s="362">
        <f>IFERROR(VLOOKUP($B41,品名!$BP$2:$BR$160,2,TRUE),"")</f>
        <v>0</v>
      </c>
      <c r="E41" s="398">
        <f>'9月'!$AM$41</f>
        <v>0</v>
      </c>
      <c r="F41" s="32" t="s">
        <v>158</v>
      </c>
      <c r="G41" s="92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4"/>
      <c r="AL41" s="49">
        <f>SUM($G41:$AK41)</f>
        <v>0</v>
      </c>
      <c r="AM41" s="33"/>
      <c r="AN41" s="50">
        <f>($AL41+$E41)-$AM42</f>
        <v>0</v>
      </c>
      <c r="AO41" s="366">
        <f t="shared" ref="AO41" si="16">D41*AM42</f>
        <v>0</v>
      </c>
      <c r="BP41" s="184"/>
    </row>
    <row r="42" spans="2:68" x14ac:dyDescent="0.45">
      <c r="B42" s="395"/>
      <c r="C42" s="397"/>
      <c r="D42" s="363"/>
      <c r="E42" s="399"/>
      <c r="F42" s="29" t="s">
        <v>159</v>
      </c>
      <c r="G42" s="89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1"/>
      <c r="AL42" s="30"/>
      <c r="AM42" s="48">
        <f>SUM($G42:$AK42)</f>
        <v>0</v>
      </c>
      <c r="AN42" s="31"/>
      <c r="AO42" s="400"/>
      <c r="BP42" s="184"/>
    </row>
    <row r="43" spans="2:68" x14ac:dyDescent="0.45">
      <c r="B43" s="394">
        <f>'9月'!B43</f>
        <v>0</v>
      </c>
      <c r="C43" s="396">
        <f>IFERROR(VLOOKUP($B43,品名!$BP$4:$BR$160,3,TRUE),"")</f>
        <v>0</v>
      </c>
      <c r="D43" s="362">
        <f>IFERROR(VLOOKUP($B43,品名!$BP$2:$BR$160,2,TRUE),"")</f>
        <v>0</v>
      </c>
      <c r="E43" s="398">
        <f>'9月'!$AM$43</f>
        <v>0</v>
      </c>
      <c r="F43" s="32" t="s">
        <v>158</v>
      </c>
      <c r="G43" s="92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4"/>
      <c r="AL43" s="49">
        <f>SUM($G43:$AK43)</f>
        <v>0</v>
      </c>
      <c r="AM43" s="33"/>
      <c r="AN43" s="50">
        <f>($AL43+$E43)-$AM44</f>
        <v>0</v>
      </c>
      <c r="AO43" s="366">
        <f t="shared" ref="AO43" si="17">D43*AM44</f>
        <v>0</v>
      </c>
      <c r="BP43" s="184"/>
    </row>
    <row r="44" spans="2:68" ht="20.25" thickBot="1" x14ac:dyDescent="0.5">
      <c r="B44" s="394"/>
      <c r="C44" s="401"/>
      <c r="D44" s="371"/>
      <c r="E44" s="402"/>
      <c r="F44" s="36" t="s">
        <v>159</v>
      </c>
      <c r="G44" s="101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3"/>
      <c r="AL44" s="37"/>
      <c r="AM44" s="51">
        <f>SUM($G44:$AK44)</f>
        <v>0</v>
      </c>
      <c r="AN44" s="38"/>
      <c r="AO44" s="403"/>
      <c r="BP44" s="184"/>
    </row>
    <row r="45" spans="2:68" ht="20.45" customHeight="1" thickTop="1" x14ac:dyDescent="0.45">
      <c r="B45" s="385" t="s">
        <v>160</v>
      </c>
      <c r="C45" s="386"/>
      <c r="D45" s="389"/>
      <c r="E45" s="391">
        <f>SUM($E$5:$E$44)</f>
        <v>0</v>
      </c>
      <c r="F45" s="39" t="s">
        <v>158</v>
      </c>
      <c r="G45" s="52">
        <f>SUM(G5,G7,G9,G11,G13,G15,G17,G19,G21,G23,G25,G27,G29,G31,G33,G35,G37,G39,G41,G43)</f>
        <v>0</v>
      </c>
      <c r="H45" s="73">
        <f t="shared" ref="H45:AK46" si="18">SUM(H5,H7,H9,H11,H13,H15,H17,H19,H21,H23,H25,H27,H29,H31,H33,H35,H37,H39,H41,H43)</f>
        <v>0</v>
      </c>
      <c r="I45" s="73">
        <f t="shared" si="18"/>
        <v>0</v>
      </c>
      <c r="J45" s="73">
        <f t="shared" si="18"/>
        <v>0</v>
      </c>
      <c r="K45" s="73">
        <f t="shared" si="18"/>
        <v>0</v>
      </c>
      <c r="L45" s="73">
        <f t="shared" si="18"/>
        <v>0</v>
      </c>
      <c r="M45" s="73">
        <f t="shared" si="18"/>
        <v>0</v>
      </c>
      <c r="N45" s="73">
        <f t="shared" si="18"/>
        <v>0</v>
      </c>
      <c r="O45" s="73">
        <f t="shared" si="18"/>
        <v>0</v>
      </c>
      <c r="P45" s="73">
        <f t="shared" si="18"/>
        <v>0</v>
      </c>
      <c r="Q45" s="73">
        <f t="shared" si="18"/>
        <v>0</v>
      </c>
      <c r="R45" s="73">
        <f t="shared" si="18"/>
        <v>0</v>
      </c>
      <c r="S45" s="73">
        <f t="shared" si="18"/>
        <v>0</v>
      </c>
      <c r="T45" s="73">
        <f t="shared" si="18"/>
        <v>0</v>
      </c>
      <c r="U45" s="73">
        <f t="shared" si="18"/>
        <v>0</v>
      </c>
      <c r="V45" s="73">
        <f t="shared" si="18"/>
        <v>0</v>
      </c>
      <c r="W45" s="73">
        <f t="shared" si="18"/>
        <v>0</v>
      </c>
      <c r="X45" s="73">
        <f t="shared" si="18"/>
        <v>0</v>
      </c>
      <c r="Y45" s="73">
        <f t="shared" si="18"/>
        <v>0</v>
      </c>
      <c r="Z45" s="73">
        <f t="shared" si="18"/>
        <v>0</v>
      </c>
      <c r="AA45" s="73">
        <f t="shared" si="18"/>
        <v>0</v>
      </c>
      <c r="AB45" s="73">
        <f t="shared" si="18"/>
        <v>0</v>
      </c>
      <c r="AC45" s="73">
        <f t="shared" si="18"/>
        <v>0</v>
      </c>
      <c r="AD45" s="73">
        <f t="shared" si="18"/>
        <v>0</v>
      </c>
      <c r="AE45" s="73">
        <f t="shared" si="18"/>
        <v>0</v>
      </c>
      <c r="AF45" s="73">
        <f t="shared" si="18"/>
        <v>0</v>
      </c>
      <c r="AG45" s="73">
        <f t="shared" si="18"/>
        <v>0</v>
      </c>
      <c r="AH45" s="73">
        <f t="shared" si="18"/>
        <v>0</v>
      </c>
      <c r="AI45" s="73">
        <f t="shared" si="18"/>
        <v>0</v>
      </c>
      <c r="AJ45" s="73">
        <f t="shared" si="18"/>
        <v>0</v>
      </c>
      <c r="AK45" s="96">
        <f t="shared" si="18"/>
        <v>0</v>
      </c>
      <c r="AL45" s="52">
        <f>SUM($G45:$AK45)</f>
        <v>0</v>
      </c>
      <c r="AM45" s="40"/>
      <c r="AN45" s="53">
        <f>($AL45+$E45)-$AM46</f>
        <v>0</v>
      </c>
      <c r="AO45" s="357">
        <f>SUM(AO5:AO44)</f>
        <v>0</v>
      </c>
      <c r="BP45" s="184"/>
    </row>
    <row r="46" spans="2:68" ht="20.25" thickBot="1" x14ac:dyDescent="0.5">
      <c r="B46" s="387"/>
      <c r="C46" s="388"/>
      <c r="D46" s="390"/>
      <c r="E46" s="392"/>
      <c r="F46" s="41" t="s">
        <v>159</v>
      </c>
      <c r="G46" s="75">
        <f>SUM(G6,G8,G10,G12,G14,G16,G18,G20,G22,G24,G26,G28,G30,G32,G34,G36,G38,G40,G42,G44)</f>
        <v>0</v>
      </c>
      <c r="H46" s="74">
        <f t="shared" si="18"/>
        <v>0</v>
      </c>
      <c r="I46" s="74">
        <f t="shared" si="18"/>
        <v>0</v>
      </c>
      <c r="J46" s="74">
        <f t="shared" si="18"/>
        <v>0</v>
      </c>
      <c r="K46" s="74">
        <f t="shared" si="18"/>
        <v>0</v>
      </c>
      <c r="L46" s="74">
        <f t="shared" si="18"/>
        <v>0</v>
      </c>
      <c r="M46" s="74">
        <f t="shared" si="18"/>
        <v>0</v>
      </c>
      <c r="N46" s="74">
        <f t="shared" si="18"/>
        <v>0</v>
      </c>
      <c r="O46" s="74">
        <f t="shared" si="18"/>
        <v>0</v>
      </c>
      <c r="P46" s="74">
        <f t="shared" si="18"/>
        <v>0</v>
      </c>
      <c r="Q46" s="74">
        <f t="shared" si="18"/>
        <v>0</v>
      </c>
      <c r="R46" s="74">
        <f t="shared" si="18"/>
        <v>0</v>
      </c>
      <c r="S46" s="74">
        <f t="shared" si="18"/>
        <v>0</v>
      </c>
      <c r="T46" s="74">
        <f t="shared" si="18"/>
        <v>0</v>
      </c>
      <c r="U46" s="74">
        <f t="shared" si="18"/>
        <v>0</v>
      </c>
      <c r="V46" s="74">
        <f t="shared" si="18"/>
        <v>0</v>
      </c>
      <c r="W46" s="74">
        <f t="shared" si="18"/>
        <v>0</v>
      </c>
      <c r="X46" s="74">
        <f t="shared" si="18"/>
        <v>0</v>
      </c>
      <c r="Y46" s="74">
        <f t="shared" si="18"/>
        <v>0</v>
      </c>
      <c r="Z46" s="74">
        <f t="shared" si="18"/>
        <v>0</v>
      </c>
      <c r="AA46" s="74">
        <f t="shared" si="18"/>
        <v>0</v>
      </c>
      <c r="AB46" s="74">
        <f t="shared" si="18"/>
        <v>0</v>
      </c>
      <c r="AC46" s="74">
        <f t="shared" si="18"/>
        <v>0</v>
      </c>
      <c r="AD46" s="74">
        <f t="shared" si="18"/>
        <v>0</v>
      </c>
      <c r="AE46" s="74">
        <f t="shared" si="18"/>
        <v>0</v>
      </c>
      <c r="AF46" s="74">
        <f t="shared" si="18"/>
        <v>0</v>
      </c>
      <c r="AG46" s="74">
        <f t="shared" si="18"/>
        <v>0</v>
      </c>
      <c r="AH46" s="74">
        <f t="shared" si="18"/>
        <v>0</v>
      </c>
      <c r="AI46" s="74">
        <f t="shared" si="18"/>
        <v>0</v>
      </c>
      <c r="AJ46" s="74">
        <f t="shared" si="18"/>
        <v>0</v>
      </c>
      <c r="AK46" s="97">
        <f t="shared" si="18"/>
        <v>0</v>
      </c>
      <c r="AL46" s="42"/>
      <c r="AM46" s="54">
        <f>SUM($G46:$AK46)</f>
        <v>0</v>
      </c>
      <c r="AN46" s="43"/>
      <c r="AO46" s="393"/>
      <c r="BP46" s="184"/>
    </row>
    <row r="47" spans="2:68" x14ac:dyDescent="0.45">
      <c r="AL47" s="55">
        <f>SUM(AL5,AL7,AL9,AL11,AL13,AL15,AL17,AL19,AL21,AL23,AL25,AL27,AL29,AL31,AL33,AL35,AL37,AL39,AL41,AL43)</f>
        <v>0</v>
      </c>
      <c r="AM47" s="55">
        <f>SUM(AM6,AM8,AM10,AM12,AM14,AM16,AM18,AM20,AM22,AM24,AM26,AM28,AM30,AM32,AM34,AM36,AM38,AM40,AM42,AM44)</f>
        <v>0</v>
      </c>
      <c r="AN47" s="160">
        <f>SUM(AN5,AN7,AN9,AN11,AN13,AN15,AN17,AN19,AN21,AN23,AN25,AN27,AN29,AN31,AN33,AN35,AN37,AN39,AN41,AN43)</f>
        <v>0</v>
      </c>
      <c r="AO47" s="12"/>
      <c r="BP47" s="184"/>
    </row>
    <row r="48" spans="2:68" x14ac:dyDescent="0.45">
      <c r="BP48" s="184"/>
    </row>
    <row r="49" spans="68:68" x14ac:dyDescent="0.45">
      <c r="BP49" s="184"/>
    </row>
    <row r="50" spans="68:68" x14ac:dyDescent="0.45">
      <c r="BP50" s="184"/>
    </row>
    <row r="51" spans="68:68" x14ac:dyDescent="0.45">
      <c r="BP51" s="184"/>
    </row>
    <row r="52" spans="68:68" x14ac:dyDescent="0.45">
      <c r="BP52" s="184"/>
    </row>
    <row r="53" spans="68:68" x14ac:dyDescent="0.45">
      <c r="BP53" s="184"/>
    </row>
    <row r="54" spans="68:68" x14ac:dyDescent="0.45">
      <c r="BP54" s="184"/>
    </row>
    <row r="55" spans="68:68" x14ac:dyDescent="0.45">
      <c r="BP55" s="184"/>
    </row>
    <row r="56" spans="68:68" x14ac:dyDescent="0.45">
      <c r="BP56" s="184"/>
    </row>
    <row r="57" spans="68:68" x14ac:dyDescent="0.45">
      <c r="BP57" s="184"/>
    </row>
    <row r="58" spans="68:68" x14ac:dyDescent="0.45">
      <c r="BP58" s="184"/>
    </row>
    <row r="59" spans="68:68" x14ac:dyDescent="0.45">
      <c r="BP59" s="184"/>
    </row>
    <row r="60" spans="68:68" x14ac:dyDescent="0.45">
      <c r="BP60" s="184"/>
    </row>
    <row r="61" spans="68:68" x14ac:dyDescent="0.45">
      <c r="BP61" s="184"/>
    </row>
    <row r="62" spans="68:68" x14ac:dyDescent="0.45">
      <c r="BP62" s="184"/>
    </row>
    <row r="63" spans="68:68" x14ac:dyDescent="0.45">
      <c r="BP63" s="184"/>
    </row>
    <row r="64" spans="68:68" x14ac:dyDescent="0.45">
      <c r="BP64" s="184"/>
    </row>
    <row r="65" spans="68:68" x14ac:dyDescent="0.45">
      <c r="BP65" s="184"/>
    </row>
    <row r="66" spans="68:68" x14ac:dyDescent="0.45">
      <c r="BP66" s="184"/>
    </row>
    <row r="67" spans="68:68" x14ac:dyDescent="0.45">
      <c r="BP67" s="184"/>
    </row>
    <row r="68" spans="68:68" x14ac:dyDescent="0.45">
      <c r="BP68" s="184"/>
    </row>
    <row r="69" spans="68:68" x14ac:dyDescent="0.45">
      <c r="BP69" s="184"/>
    </row>
    <row r="70" spans="68:68" x14ac:dyDescent="0.45">
      <c r="BP70" s="184"/>
    </row>
    <row r="71" spans="68:68" x14ac:dyDescent="0.45">
      <c r="BP71" s="184"/>
    </row>
    <row r="72" spans="68:68" x14ac:dyDescent="0.45">
      <c r="BP72" s="184"/>
    </row>
    <row r="73" spans="68:68" x14ac:dyDescent="0.45">
      <c r="BP73" s="184"/>
    </row>
    <row r="74" spans="68:68" ht="19.899999999999999" customHeight="1" x14ac:dyDescent="0.45">
      <c r="BP74" s="184"/>
    </row>
    <row r="75" spans="68:68" x14ac:dyDescent="0.45">
      <c r="BP75" s="184"/>
    </row>
    <row r="76" spans="68:68" x14ac:dyDescent="0.45">
      <c r="BP76" s="184"/>
    </row>
    <row r="77" spans="68:68" x14ac:dyDescent="0.45">
      <c r="BP77" s="184"/>
    </row>
    <row r="78" spans="68:68" x14ac:dyDescent="0.45">
      <c r="BP78" s="184"/>
    </row>
    <row r="79" spans="68:68" x14ac:dyDescent="0.45">
      <c r="BP79" s="184"/>
    </row>
    <row r="80" spans="68:68" x14ac:dyDescent="0.45">
      <c r="BP80" s="184"/>
    </row>
    <row r="81" spans="68:68" x14ac:dyDescent="0.45">
      <c r="BP81" s="184"/>
    </row>
    <row r="82" spans="68:68" x14ac:dyDescent="0.45">
      <c r="BP82" s="184"/>
    </row>
    <row r="83" spans="68:68" x14ac:dyDescent="0.45">
      <c r="BP83" s="184"/>
    </row>
    <row r="84" spans="68:68" x14ac:dyDescent="0.45">
      <c r="BP84" s="184"/>
    </row>
    <row r="85" spans="68:68" x14ac:dyDescent="0.45">
      <c r="BP85" s="184"/>
    </row>
    <row r="86" spans="68:68" x14ac:dyDescent="0.45">
      <c r="BP86" s="184"/>
    </row>
    <row r="87" spans="68:68" x14ac:dyDescent="0.45">
      <c r="BP87" s="184"/>
    </row>
    <row r="88" spans="68:68" x14ac:dyDescent="0.45">
      <c r="BP88" s="184"/>
    </row>
    <row r="89" spans="68:68" x14ac:dyDescent="0.45">
      <c r="BP89" s="184"/>
    </row>
    <row r="90" spans="68:68" x14ac:dyDescent="0.45">
      <c r="BP90" s="184"/>
    </row>
    <row r="91" spans="68:68" x14ac:dyDescent="0.45">
      <c r="BP91" s="184"/>
    </row>
    <row r="92" spans="68:68" x14ac:dyDescent="0.45">
      <c r="BP92" s="184"/>
    </row>
    <row r="93" spans="68:68" x14ac:dyDescent="0.45">
      <c r="BP93" s="184"/>
    </row>
    <row r="94" spans="68:68" x14ac:dyDescent="0.45">
      <c r="BP94" s="184"/>
    </row>
    <row r="95" spans="68:68" x14ac:dyDescent="0.45">
      <c r="BP95" s="184"/>
    </row>
    <row r="96" spans="68:68" x14ac:dyDescent="0.45">
      <c r="BP96" s="184"/>
    </row>
    <row r="97" spans="68:68" x14ac:dyDescent="0.45">
      <c r="BP97" s="184"/>
    </row>
    <row r="98" spans="68:68" x14ac:dyDescent="0.45">
      <c r="BP98" s="184"/>
    </row>
    <row r="99" spans="68:68" x14ac:dyDescent="0.45">
      <c r="BP99" s="184"/>
    </row>
    <row r="100" spans="68:68" x14ac:dyDescent="0.45">
      <c r="BP100" s="184"/>
    </row>
    <row r="101" spans="68:68" x14ac:dyDescent="0.45">
      <c r="BP101" s="184"/>
    </row>
    <row r="102" spans="68:68" x14ac:dyDescent="0.45">
      <c r="BP102" s="184"/>
    </row>
    <row r="103" spans="68:68" x14ac:dyDescent="0.45">
      <c r="BP103" s="184"/>
    </row>
    <row r="104" spans="68:68" x14ac:dyDescent="0.45">
      <c r="BP104" s="184"/>
    </row>
    <row r="105" spans="68:68" x14ac:dyDescent="0.45">
      <c r="BP105" s="184"/>
    </row>
    <row r="106" spans="68:68" x14ac:dyDescent="0.45">
      <c r="BP106" s="184"/>
    </row>
    <row r="107" spans="68:68" x14ac:dyDescent="0.45">
      <c r="BP107" s="184"/>
    </row>
    <row r="108" spans="68:68" x14ac:dyDescent="0.45">
      <c r="BP108" s="184"/>
    </row>
    <row r="109" spans="68:68" x14ac:dyDescent="0.45">
      <c r="BP109" s="184"/>
    </row>
    <row r="110" spans="68:68" x14ac:dyDescent="0.45">
      <c r="BP110" s="184"/>
    </row>
    <row r="111" spans="68:68" x14ac:dyDescent="0.45">
      <c r="BP111" s="184"/>
    </row>
    <row r="112" spans="68:68" x14ac:dyDescent="0.45">
      <c r="BP112" s="184"/>
    </row>
    <row r="113" spans="68:68" x14ac:dyDescent="0.45">
      <c r="BP113" s="184"/>
    </row>
    <row r="114" spans="68:68" x14ac:dyDescent="0.45">
      <c r="BP114" s="184"/>
    </row>
    <row r="115" spans="68:68" x14ac:dyDescent="0.45">
      <c r="BP115" s="184"/>
    </row>
    <row r="116" spans="68:68" x14ac:dyDescent="0.45">
      <c r="BP116" s="184"/>
    </row>
    <row r="117" spans="68:68" x14ac:dyDescent="0.45">
      <c r="BP117" s="184"/>
    </row>
    <row r="118" spans="68:68" x14ac:dyDescent="0.45">
      <c r="BP118" s="184"/>
    </row>
    <row r="119" spans="68:68" x14ac:dyDescent="0.45">
      <c r="BP119" s="184"/>
    </row>
    <row r="120" spans="68:68" x14ac:dyDescent="0.45">
      <c r="BP120" s="184"/>
    </row>
    <row r="121" spans="68:68" x14ac:dyDescent="0.45">
      <c r="BP121" s="184"/>
    </row>
    <row r="122" spans="68:68" x14ac:dyDescent="0.45">
      <c r="BP122" s="184"/>
    </row>
    <row r="123" spans="68:68" x14ac:dyDescent="0.45">
      <c r="BP123" s="184"/>
    </row>
    <row r="124" spans="68:68" x14ac:dyDescent="0.45">
      <c r="BP124" s="184"/>
    </row>
    <row r="125" spans="68:68" x14ac:dyDescent="0.45">
      <c r="BP125" s="184"/>
    </row>
    <row r="126" spans="68:68" x14ac:dyDescent="0.45">
      <c r="BP126" s="184"/>
    </row>
    <row r="127" spans="68:68" x14ac:dyDescent="0.45">
      <c r="BP127" s="184"/>
    </row>
    <row r="128" spans="68:68" x14ac:dyDescent="0.45">
      <c r="BP128" s="184"/>
    </row>
    <row r="129" spans="68:68" x14ac:dyDescent="0.45">
      <c r="BP129" s="184"/>
    </row>
    <row r="130" spans="68:68" x14ac:dyDescent="0.45">
      <c r="BP130" s="184"/>
    </row>
    <row r="131" spans="68:68" x14ac:dyDescent="0.45">
      <c r="BP131" s="184"/>
    </row>
    <row r="132" spans="68:68" x14ac:dyDescent="0.45">
      <c r="BP132" s="184"/>
    </row>
    <row r="133" spans="68:68" x14ac:dyDescent="0.45">
      <c r="BP133" s="184"/>
    </row>
    <row r="134" spans="68:68" x14ac:dyDescent="0.45">
      <c r="BP134" s="184"/>
    </row>
    <row r="135" spans="68:68" x14ac:dyDescent="0.45">
      <c r="BP135" s="184"/>
    </row>
    <row r="136" spans="68:68" x14ac:dyDescent="0.45">
      <c r="BP136" s="184"/>
    </row>
    <row r="137" spans="68:68" x14ac:dyDescent="0.45">
      <c r="BP137" s="184"/>
    </row>
    <row r="138" spans="68:68" x14ac:dyDescent="0.45">
      <c r="BP138" s="184"/>
    </row>
    <row r="139" spans="68:68" x14ac:dyDescent="0.45">
      <c r="BP139" s="184"/>
    </row>
    <row r="140" spans="68:68" x14ac:dyDescent="0.45">
      <c r="BP140" s="184"/>
    </row>
    <row r="141" spans="68:68" x14ac:dyDescent="0.45">
      <c r="BP141" s="184"/>
    </row>
    <row r="142" spans="68:68" x14ac:dyDescent="0.45">
      <c r="BP142" s="184"/>
    </row>
    <row r="143" spans="68:68" x14ac:dyDescent="0.45">
      <c r="BP143" s="184"/>
    </row>
    <row r="144" spans="68:68" x14ac:dyDescent="0.45">
      <c r="BP144" s="184"/>
    </row>
    <row r="145" spans="68:68" x14ac:dyDescent="0.45">
      <c r="BP145" s="184"/>
    </row>
    <row r="146" spans="68:68" x14ac:dyDescent="0.45">
      <c r="BP146" s="184"/>
    </row>
    <row r="147" spans="68:68" x14ac:dyDescent="0.45">
      <c r="BP147" s="184"/>
    </row>
    <row r="148" spans="68:68" x14ac:dyDescent="0.45">
      <c r="BP148" s="184"/>
    </row>
    <row r="149" spans="68:68" x14ac:dyDescent="0.45">
      <c r="BP149" s="184"/>
    </row>
    <row r="150" spans="68:68" x14ac:dyDescent="0.45">
      <c r="BP150" s="184"/>
    </row>
    <row r="151" spans="68:68" x14ac:dyDescent="0.45">
      <c r="BP151" s="184"/>
    </row>
    <row r="152" spans="68:68" x14ac:dyDescent="0.45">
      <c r="BP152" s="184"/>
    </row>
    <row r="153" spans="68:68" x14ac:dyDescent="0.45">
      <c r="BP153" s="184"/>
    </row>
    <row r="154" spans="68:68" x14ac:dyDescent="0.45">
      <c r="BP154" s="184"/>
    </row>
    <row r="155" spans="68:68" x14ac:dyDescent="0.45">
      <c r="BP155" s="184"/>
    </row>
    <row r="156" spans="68:68" x14ac:dyDescent="0.45">
      <c r="BP156" s="184"/>
    </row>
    <row r="157" spans="68:68" x14ac:dyDescent="0.45">
      <c r="BP157" s="184"/>
    </row>
    <row r="158" spans="68:68" x14ac:dyDescent="0.45">
      <c r="BP158" s="184"/>
    </row>
    <row r="159" spans="68:68" x14ac:dyDescent="0.45">
      <c r="BP159" s="184"/>
    </row>
    <row r="160" spans="68:68" x14ac:dyDescent="0.45">
      <c r="BP160" s="184"/>
    </row>
    <row r="161" spans="68:68" x14ac:dyDescent="0.45">
      <c r="BP161" s="184"/>
    </row>
    <row r="162" spans="68:68" x14ac:dyDescent="0.45">
      <c r="BP162" s="184"/>
    </row>
    <row r="163" spans="68:68" x14ac:dyDescent="0.45">
      <c r="BP163" s="184"/>
    </row>
  </sheetData>
  <sheetProtection sheet="1" objects="1" scenarios="1"/>
  <mergeCells count="105">
    <mergeCell ref="C2:N2"/>
    <mergeCell ref="B5:B6"/>
    <mergeCell ref="C5:C6"/>
    <mergeCell ref="D5:D6"/>
    <mergeCell ref="E5:E6"/>
    <mergeCell ref="AO5:AO6"/>
    <mergeCell ref="B7:B8"/>
    <mergeCell ref="C7:C8"/>
    <mergeCell ref="D7:D8"/>
    <mergeCell ref="E7:E8"/>
    <mergeCell ref="AO7:AO8"/>
    <mergeCell ref="B9:B10"/>
    <mergeCell ref="C9:C10"/>
    <mergeCell ref="D9:D10"/>
    <mergeCell ref="E9:E10"/>
    <mergeCell ref="AO9:AO10"/>
    <mergeCell ref="B11:B12"/>
    <mergeCell ref="C11:C12"/>
    <mergeCell ref="D11:D12"/>
    <mergeCell ref="E11:E12"/>
    <mergeCell ref="AO11:AO12"/>
    <mergeCell ref="B13:B14"/>
    <mergeCell ref="C13:C14"/>
    <mergeCell ref="D13:D14"/>
    <mergeCell ref="E13:E14"/>
    <mergeCell ref="AO13:AO14"/>
    <mergeCell ref="B15:B16"/>
    <mergeCell ref="C15:C16"/>
    <mergeCell ref="D15:D16"/>
    <mergeCell ref="E15:E16"/>
    <mergeCell ref="AO15:AO16"/>
    <mergeCell ref="B17:B18"/>
    <mergeCell ref="C17:C18"/>
    <mergeCell ref="D17:D18"/>
    <mergeCell ref="E17:E18"/>
    <mergeCell ref="AO17:AO18"/>
    <mergeCell ref="B19:B20"/>
    <mergeCell ref="C19:C20"/>
    <mergeCell ref="D19:D20"/>
    <mergeCell ref="E19:E20"/>
    <mergeCell ref="AO19:AO20"/>
    <mergeCell ref="B21:B22"/>
    <mergeCell ref="C21:C22"/>
    <mergeCell ref="D21:D22"/>
    <mergeCell ref="E21:E22"/>
    <mergeCell ref="AO21:AO22"/>
    <mergeCell ref="B23:B24"/>
    <mergeCell ref="C23:C24"/>
    <mergeCell ref="D23:D24"/>
    <mergeCell ref="E23:E24"/>
    <mergeCell ref="AO23:AO24"/>
    <mergeCell ref="B25:B26"/>
    <mergeCell ref="C25:C26"/>
    <mergeCell ref="D25:D26"/>
    <mergeCell ref="E25:E26"/>
    <mergeCell ref="AO25:AO26"/>
    <mergeCell ref="B27:B28"/>
    <mergeCell ref="C27:C28"/>
    <mergeCell ref="D27:D28"/>
    <mergeCell ref="E27:E28"/>
    <mergeCell ref="AO27:AO28"/>
    <mergeCell ref="B29:B30"/>
    <mergeCell ref="C29:C30"/>
    <mergeCell ref="D29:D30"/>
    <mergeCell ref="E29:E30"/>
    <mergeCell ref="AO29:AO30"/>
    <mergeCell ref="B31:B32"/>
    <mergeCell ref="C31:C32"/>
    <mergeCell ref="D31:D32"/>
    <mergeCell ref="E31:E32"/>
    <mergeCell ref="AO31:AO32"/>
    <mergeCell ref="B33:B34"/>
    <mergeCell ref="C33:C34"/>
    <mergeCell ref="D33:D34"/>
    <mergeCell ref="E33:E34"/>
    <mergeCell ref="AO33:AO34"/>
    <mergeCell ref="B35:B36"/>
    <mergeCell ref="C35:C36"/>
    <mergeCell ref="D35:D36"/>
    <mergeCell ref="E35:E36"/>
    <mergeCell ref="AO35:AO36"/>
    <mergeCell ref="B37:B38"/>
    <mergeCell ref="C37:C38"/>
    <mergeCell ref="D37:D38"/>
    <mergeCell ref="E37:E38"/>
    <mergeCell ref="AO37:AO38"/>
    <mergeCell ref="B39:B40"/>
    <mergeCell ref="C39:C40"/>
    <mergeCell ref="D39:D40"/>
    <mergeCell ref="E39:E40"/>
    <mergeCell ref="AO39:AO40"/>
    <mergeCell ref="B45:C46"/>
    <mergeCell ref="D45:D46"/>
    <mergeCell ref="E45:E46"/>
    <mergeCell ref="AO45:AO46"/>
    <mergeCell ref="B41:B42"/>
    <mergeCell ref="C41:C42"/>
    <mergeCell ref="D41:D42"/>
    <mergeCell ref="E41:E42"/>
    <mergeCell ref="AO41:AO42"/>
    <mergeCell ref="B43:B44"/>
    <mergeCell ref="C43:C44"/>
    <mergeCell ref="D43:D44"/>
    <mergeCell ref="E43:E44"/>
    <mergeCell ref="AO43:AO44"/>
  </mergeCells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997EB-EE67-4441-B673-FD7B2EB23F69}">
  <sheetPr transitionEvaluation="1"/>
  <dimension ref="B2:BQ206"/>
  <sheetViews>
    <sheetView zoomScaleNormal="100" workbookViewId="0">
      <selection activeCell="B9" sqref="B9:B10"/>
    </sheetView>
  </sheetViews>
  <sheetFormatPr defaultColWidth="8.69921875" defaultRowHeight="19.5" x14ac:dyDescent="0.45"/>
  <cols>
    <col min="1" max="1" width="1.3984375" style="262" customWidth="1"/>
    <col min="2" max="2" width="7.69921875" style="262" customWidth="1"/>
    <col min="3" max="3" width="26.59765625" style="262" customWidth="1"/>
    <col min="4" max="4" width="8.59765625" style="112" customWidth="1"/>
    <col min="5" max="5" width="5.69921875" style="262" customWidth="1"/>
    <col min="6" max="17" width="7.59765625" style="262" customWidth="1"/>
    <col min="18" max="20" width="8.59765625" style="262" customWidth="1"/>
    <col min="21" max="21" width="14.59765625" style="262" customWidth="1"/>
    <col min="22" max="47" width="4.8984375" style="262" customWidth="1"/>
    <col min="48" max="48" width="10.69921875" style="262" customWidth="1"/>
    <col min="49" max="49" width="25.59765625" style="262" customWidth="1"/>
    <col min="50" max="50" width="4.8984375" style="262" customWidth="1"/>
    <col min="51" max="51" width="8.69921875" style="262" customWidth="1"/>
    <col min="52" max="52" width="7.59765625" style="262" customWidth="1"/>
    <col min="53" max="53" width="8.69921875" style="111" customWidth="1"/>
    <col min="54" max="55" width="5.19921875" style="262" customWidth="1"/>
    <col min="56" max="58" width="4.8984375" style="262" customWidth="1"/>
    <col min="59" max="61" width="5.69921875" style="262" customWidth="1"/>
    <col min="62" max="62" width="10.3984375" style="262" customWidth="1"/>
    <col min="63" max="66" width="5.69921875" style="262" customWidth="1"/>
    <col min="67" max="67" width="5.69921875" style="111" customWidth="1"/>
    <col min="68" max="68" width="10.796875" style="262" customWidth="1"/>
    <col min="69" max="69" width="27.3984375" style="262" customWidth="1"/>
    <col min="70" max="70" width="5.69921875" style="262" customWidth="1"/>
    <col min="71" max="71" width="10" style="262" customWidth="1"/>
    <col min="72" max="72" width="22.296875" style="262" customWidth="1"/>
    <col min="73" max="78" width="5.296875" style="262" customWidth="1"/>
    <col min="79" max="16384" width="8.69921875" style="262"/>
  </cols>
  <sheetData>
    <row r="2" spans="2:67" ht="28.5" x14ac:dyDescent="0.45">
      <c r="C2" s="376" t="str">
        <f>'3月'!$C$2</f>
        <v>第　　　期 2022年11月 ～ 2023年 10月</v>
      </c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</row>
    <row r="3" spans="2:67" ht="20.25" thickBot="1" x14ac:dyDescent="0.5">
      <c r="E3" s="113"/>
      <c r="F3" s="113"/>
      <c r="G3" s="114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4"/>
      <c r="BB3" s="113"/>
      <c r="BC3" s="113"/>
      <c r="BD3" s="113"/>
      <c r="BE3" s="113"/>
      <c r="BF3" s="113"/>
      <c r="BG3" s="113"/>
      <c r="BH3" s="113"/>
      <c r="BI3" s="113"/>
    </row>
    <row r="4" spans="2:67" ht="39" customHeight="1" thickBot="1" x14ac:dyDescent="0.5">
      <c r="B4" s="115" t="s">
        <v>38</v>
      </c>
      <c r="C4" s="116" t="s">
        <v>36</v>
      </c>
      <c r="D4" s="117" t="s">
        <v>142</v>
      </c>
      <c r="E4" s="119" t="s">
        <v>162</v>
      </c>
      <c r="F4" s="121">
        <v>11</v>
      </c>
      <c r="G4" s="121">
        <v>12</v>
      </c>
      <c r="H4" s="120">
        <v>1</v>
      </c>
      <c r="I4" s="121">
        <v>2</v>
      </c>
      <c r="J4" s="121">
        <v>3</v>
      </c>
      <c r="K4" s="121">
        <v>4</v>
      </c>
      <c r="L4" s="121">
        <v>5</v>
      </c>
      <c r="M4" s="121">
        <v>6</v>
      </c>
      <c r="N4" s="121">
        <v>7</v>
      </c>
      <c r="O4" s="121">
        <v>8</v>
      </c>
      <c r="P4" s="121">
        <v>9</v>
      </c>
      <c r="Q4" s="121">
        <v>10</v>
      </c>
      <c r="R4" s="118" t="s">
        <v>418</v>
      </c>
      <c r="S4" s="122" t="s">
        <v>419</v>
      </c>
      <c r="T4" s="123" t="s">
        <v>420</v>
      </c>
      <c r="U4" s="124" t="s">
        <v>384</v>
      </c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S4" s="126"/>
      <c r="AU4" s="125"/>
      <c r="AV4" s="125"/>
      <c r="BO4" s="262"/>
    </row>
    <row r="5" spans="2:67" s="126" customFormat="1" x14ac:dyDescent="0.45">
      <c r="B5" s="378">
        <f>'12月'!$B5</f>
        <v>0</v>
      </c>
      <c r="C5" s="380">
        <f>IFERROR(VLOOKUP($B5,品名!$BP$4:$BR$160,3,TRUE),"")</f>
        <v>0</v>
      </c>
      <c r="D5" s="382">
        <f>IFERROR(VLOOKUP($B5,品名!$BP$2:$BR$160,2,TRUE),"")</f>
        <v>0</v>
      </c>
      <c r="E5" s="127" t="s">
        <v>158</v>
      </c>
      <c r="F5" s="162">
        <f>'11月'!$AK$5</f>
        <v>0</v>
      </c>
      <c r="G5" s="163">
        <f>'12月'!$AL$5</f>
        <v>0</v>
      </c>
      <c r="H5" s="162">
        <f>'1月'!$AL$5</f>
        <v>0</v>
      </c>
      <c r="I5" s="163">
        <f>'2月'!$AJ$5</f>
        <v>0</v>
      </c>
      <c r="J5" s="162">
        <f>'3月'!$AL$5</f>
        <v>0</v>
      </c>
      <c r="K5" s="163">
        <f>'4月'!$AK$5</f>
        <v>0</v>
      </c>
      <c r="L5" s="162">
        <f>'5月'!$AL$5</f>
        <v>0</v>
      </c>
      <c r="M5" s="163">
        <f>'6月'!$AK$5</f>
        <v>0</v>
      </c>
      <c r="N5" s="162">
        <f>'7月'!$AL$5</f>
        <v>0</v>
      </c>
      <c r="O5" s="163">
        <f>'8月'!$AL$5</f>
        <v>0</v>
      </c>
      <c r="P5" s="162">
        <f>'9月'!$AK$5</f>
        <v>0</v>
      </c>
      <c r="Q5" s="163">
        <f>'10月'!$AL$5</f>
        <v>0</v>
      </c>
      <c r="R5" s="164">
        <f>SUM($F5:$Q5)</f>
        <v>0</v>
      </c>
      <c r="S5" s="161"/>
      <c r="T5" s="165">
        <f>'10月'!$AN$5</f>
        <v>0</v>
      </c>
      <c r="U5" s="384">
        <f>D5*S6</f>
        <v>0</v>
      </c>
    </row>
    <row r="6" spans="2:67" s="126" customFormat="1" ht="19.5" customHeight="1" x14ac:dyDescent="0.45">
      <c r="B6" s="451"/>
      <c r="C6" s="361"/>
      <c r="D6" s="363"/>
      <c r="E6" s="128" t="s">
        <v>159</v>
      </c>
      <c r="F6" s="166">
        <f>'11月'!$AL$6</f>
        <v>0</v>
      </c>
      <c r="G6" s="167">
        <f>'12月'!$AM$6</f>
        <v>0</v>
      </c>
      <c r="H6" s="168">
        <f>'1月'!$AM$6</f>
        <v>0</v>
      </c>
      <c r="I6" s="167">
        <f>'2月'!$AK$6</f>
        <v>0</v>
      </c>
      <c r="J6" s="168">
        <f>'3月'!$AM$6</f>
        <v>0</v>
      </c>
      <c r="K6" s="167">
        <f>'4月'!$AL$6</f>
        <v>0</v>
      </c>
      <c r="L6" s="168">
        <f>'5月'!$AM$6</f>
        <v>0</v>
      </c>
      <c r="M6" s="167">
        <f>'6月'!$AL$6</f>
        <v>0</v>
      </c>
      <c r="N6" s="168">
        <f>'7月'!$AM$6</f>
        <v>0</v>
      </c>
      <c r="O6" s="167">
        <f>'8月'!$AM$6</f>
        <v>0</v>
      </c>
      <c r="P6" s="168">
        <f>'9月'!$AL$6</f>
        <v>0</v>
      </c>
      <c r="Q6" s="167">
        <f>'10月'!$AM$6</f>
        <v>0</v>
      </c>
      <c r="R6" s="129"/>
      <c r="S6" s="145">
        <f>SUM($F6:$Q6)</f>
        <v>0</v>
      </c>
      <c r="T6" s="130"/>
      <c r="U6" s="400"/>
    </row>
    <row r="7" spans="2:67" s="126" customFormat="1" x14ac:dyDescent="0.45">
      <c r="B7" s="359">
        <f>'12月'!$B7</f>
        <v>0</v>
      </c>
      <c r="C7" s="360">
        <f>IFERROR(VLOOKUP($B7,品名!$BP$4:$BR$160,3,TRUE),"")</f>
        <v>0</v>
      </c>
      <c r="D7" s="362">
        <f>IFERROR(VLOOKUP($B7,品名!$BP$2:$BR$160,2,TRUE),"")</f>
        <v>0</v>
      </c>
      <c r="E7" s="131" t="s">
        <v>158</v>
      </c>
      <c r="F7" s="163">
        <f>'11月'!$AK$7</f>
        <v>0</v>
      </c>
      <c r="G7" s="163">
        <f>'12月'!$AL$7</f>
        <v>0</v>
      </c>
      <c r="H7" s="169">
        <f>'1月'!$AL$7</f>
        <v>0</v>
      </c>
      <c r="I7" s="163">
        <f>'2月'!$AJ$7</f>
        <v>0</v>
      </c>
      <c r="J7" s="163">
        <f>'3月'!$AL$7</f>
        <v>0</v>
      </c>
      <c r="K7" s="163">
        <f>'4月'!$AK$7</f>
        <v>0</v>
      </c>
      <c r="L7" s="169">
        <f>'5月'!$AL$7</f>
        <v>0</v>
      </c>
      <c r="M7" s="163">
        <f>'6月'!$AK$7</f>
        <v>0</v>
      </c>
      <c r="N7" s="163">
        <f>'7月'!$AL$7</f>
        <v>0</v>
      </c>
      <c r="O7" s="163">
        <f>'8月'!$AL$7</f>
        <v>0</v>
      </c>
      <c r="P7" s="163">
        <f>'9月'!$AK$7</f>
        <v>0</v>
      </c>
      <c r="Q7" s="163">
        <f>'10月'!$AL$7</f>
        <v>0</v>
      </c>
      <c r="R7" s="146">
        <f>SUM($F7:$Q7)</f>
        <v>0</v>
      </c>
      <c r="S7" s="132"/>
      <c r="T7" s="147">
        <f>'10月'!$AN$7</f>
        <v>0</v>
      </c>
      <c r="U7" s="366">
        <f>D7*S8</f>
        <v>0</v>
      </c>
    </row>
    <row r="8" spans="2:67" s="126" customFormat="1" ht="19.149999999999999" customHeight="1" x14ac:dyDescent="0.45">
      <c r="B8" s="375"/>
      <c r="C8" s="361"/>
      <c r="D8" s="363"/>
      <c r="E8" s="128" t="s">
        <v>159</v>
      </c>
      <c r="F8" s="170">
        <f>'11月'!$AL$8</f>
        <v>0</v>
      </c>
      <c r="G8" s="171">
        <f>'12月'!$AM$8</f>
        <v>0</v>
      </c>
      <c r="H8" s="170">
        <f>'1月'!$AM$8</f>
        <v>0</v>
      </c>
      <c r="I8" s="167">
        <f>'2月'!$AK$8</f>
        <v>0</v>
      </c>
      <c r="J8" s="170">
        <f>'3月'!$AM$8</f>
        <v>0</v>
      </c>
      <c r="K8" s="170">
        <f>'4月'!$AL$8</f>
        <v>0</v>
      </c>
      <c r="L8" s="170">
        <f>'5月'!$AM$8</f>
        <v>0</v>
      </c>
      <c r="M8" s="170">
        <f>'6月'!$AL$8</f>
        <v>0</v>
      </c>
      <c r="N8" s="170">
        <f>'7月'!$AM$8</f>
        <v>0</v>
      </c>
      <c r="O8" s="170">
        <f>'8月'!$AM$8</f>
        <v>0</v>
      </c>
      <c r="P8" s="170">
        <f>'9月'!$AL$8</f>
        <v>0</v>
      </c>
      <c r="Q8" s="171">
        <f>'10月'!$AM$8</f>
        <v>0</v>
      </c>
      <c r="R8" s="129"/>
      <c r="S8" s="145">
        <f>SUM($F8:$Q8)</f>
        <v>0</v>
      </c>
      <c r="T8" s="133"/>
      <c r="U8" s="400"/>
    </row>
    <row r="9" spans="2:67" s="126" customFormat="1" x14ac:dyDescent="0.45">
      <c r="B9" s="359">
        <f>'12月'!$B9</f>
        <v>0</v>
      </c>
      <c r="C9" s="360">
        <f>IFERROR(VLOOKUP($B9,品名!$BP$4:$BR$160,3,TRUE),"")</f>
        <v>0</v>
      </c>
      <c r="D9" s="362">
        <f>IFERROR(VLOOKUP($B9,品名!$BP$2:$BR$160,2,TRUE),"")</f>
        <v>0</v>
      </c>
      <c r="E9" s="131" t="s">
        <v>158</v>
      </c>
      <c r="F9" s="172">
        <f>'11月'!$AK$9</f>
        <v>0</v>
      </c>
      <c r="G9" s="172">
        <f>'12月'!$AL$9</f>
        <v>0</v>
      </c>
      <c r="H9" s="162">
        <f>'1月'!$AL$9</f>
        <v>0</v>
      </c>
      <c r="I9" s="173">
        <f>'2月'!$AJ$9</f>
        <v>0</v>
      </c>
      <c r="J9" s="172">
        <f>'3月'!$AL$9</f>
        <v>0</v>
      </c>
      <c r="K9" s="172">
        <f>'4月'!$AK$9</f>
        <v>0</v>
      </c>
      <c r="L9" s="172">
        <f>'5月'!$AL$9</f>
        <v>0</v>
      </c>
      <c r="M9" s="172">
        <f>'6月'!$AK$9</f>
        <v>0</v>
      </c>
      <c r="N9" s="172">
        <f>'7月'!$AL$9</f>
        <v>0</v>
      </c>
      <c r="O9" s="172">
        <f>'8月'!$AL$9</f>
        <v>0</v>
      </c>
      <c r="P9" s="172">
        <f>'9月'!$AK$9</f>
        <v>0</v>
      </c>
      <c r="Q9" s="172">
        <f>'10月'!$AL$9</f>
        <v>0</v>
      </c>
      <c r="R9" s="146">
        <f>SUM($F9:$Q9)</f>
        <v>0</v>
      </c>
      <c r="S9" s="132"/>
      <c r="T9" s="147">
        <f>'10月'!$AN$9</f>
        <v>0</v>
      </c>
      <c r="U9" s="366">
        <f>D9*S10</f>
        <v>0</v>
      </c>
    </row>
    <row r="10" spans="2:67" s="126" customFormat="1" ht="19.5" customHeight="1" x14ac:dyDescent="0.45">
      <c r="B10" s="375"/>
      <c r="C10" s="361"/>
      <c r="D10" s="363"/>
      <c r="E10" s="128" t="s">
        <v>159</v>
      </c>
      <c r="F10" s="174">
        <f>'11月'!$AL$10</f>
        <v>0</v>
      </c>
      <c r="G10" s="170">
        <f>'12月'!$AM$10</f>
        <v>0</v>
      </c>
      <c r="H10" s="168">
        <f>'1月'!$AM$10</f>
        <v>0</v>
      </c>
      <c r="I10" s="167">
        <f>'2月'!$AK$10</f>
        <v>0</v>
      </c>
      <c r="J10" s="170">
        <f>'3月'!$AM$10</f>
        <v>0</v>
      </c>
      <c r="K10" s="170">
        <f>'4月'!$AL$10</f>
        <v>0</v>
      </c>
      <c r="L10" s="170">
        <f>'5月'!$AM$10</f>
        <v>0</v>
      </c>
      <c r="M10" s="170">
        <f>'6月'!$AL$10</f>
        <v>0</v>
      </c>
      <c r="N10" s="170">
        <f>'7月'!$AM$10</f>
        <v>0</v>
      </c>
      <c r="O10" s="170">
        <f>'8月'!$AM$10</f>
        <v>0</v>
      </c>
      <c r="P10" s="170">
        <f>'9月'!$AL$10</f>
        <v>0</v>
      </c>
      <c r="Q10" s="170">
        <f>'10月'!$AM$10</f>
        <v>0</v>
      </c>
      <c r="R10" s="129"/>
      <c r="S10" s="145">
        <f>SUM($F10:$Q10)</f>
        <v>0</v>
      </c>
      <c r="T10" s="134"/>
      <c r="U10" s="400"/>
    </row>
    <row r="11" spans="2:67" s="126" customFormat="1" x14ac:dyDescent="0.45">
      <c r="B11" s="359">
        <f>'12月'!$B11</f>
        <v>0</v>
      </c>
      <c r="C11" s="360">
        <f>IFERROR(VLOOKUP($B11,品名!$BP$4:$BR$160,3,TRUE),"")</f>
        <v>0</v>
      </c>
      <c r="D11" s="362">
        <f>IFERROR(VLOOKUP($B11,品名!$BP$2:$BR$160,2,TRUE),"")</f>
        <v>0</v>
      </c>
      <c r="E11" s="131" t="s">
        <v>158</v>
      </c>
      <c r="F11" s="172">
        <f>'11月'!$AK11</f>
        <v>0</v>
      </c>
      <c r="G11" s="172">
        <f>'12月'!$AL$11</f>
        <v>0</v>
      </c>
      <c r="H11" s="169">
        <f>'1月'!$AL$11</f>
        <v>0</v>
      </c>
      <c r="I11" s="173">
        <f>'2月'!$AJ$11</f>
        <v>0</v>
      </c>
      <c r="J11" s="172">
        <f>'3月'!$AL$11</f>
        <v>0</v>
      </c>
      <c r="K11" s="175">
        <f>'4月'!$AK$11</f>
        <v>0</v>
      </c>
      <c r="L11" s="172">
        <f>'5月'!$AL$11</f>
        <v>0</v>
      </c>
      <c r="M11" s="172">
        <f>'6月'!$AK$11</f>
        <v>0</v>
      </c>
      <c r="N11" s="172">
        <f>'7月'!$AL$11</f>
        <v>0</v>
      </c>
      <c r="O11" s="172">
        <f>'8月'!$AL$11</f>
        <v>0</v>
      </c>
      <c r="P11" s="172">
        <f>'9月'!$AK$11</f>
        <v>0</v>
      </c>
      <c r="Q11" s="172">
        <f>'10月'!$AL$11</f>
        <v>0</v>
      </c>
      <c r="R11" s="146">
        <f>SUM($F11:$Q11)</f>
        <v>0</v>
      </c>
      <c r="S11" s="132"/>
      <c r="T11" s="147">
        <f>'10月'!$AN$11</f>
        <v>0</v>
      </c>
      <c r="U11" s="366">
        <f>D11*S12</f>
        <v>0</v>
      </c>
    </row>
    <row r="12" spans="2:67" s="126" customFormat="1" ht="19.149999999999999" customHeight="1" x14ac:dyDescent="0.45">
      <c r="B12" s="375"/>
      <c r="C12" s="361"/>
      <c r="D12" s="363"/>
      <c r="E12" s="128" t="s">
        <v>159</v>
      </c>
      <c r="F12" s="170">
        <f>'11月'!$AL$12</f>
        <v>0</v>
      </c>
      <c r="G12" s="170">
        <f>'12月'!$AM$12</f>
        <v>0</v>
      </c>
      <c r="H12" s="170">
        <f>'1月'!$AM$12</f>
        <v>0</v>
      </c>
      <c r="I12" s="167">
        <f>'2月'!$AK$12</f>
        <v>0</v>
      </c>
      <c r="J12" s="170">
        <f>'3月'!$AM$12</f>
        <v>0</v>
      </c>
      <c r="K12" s="170">
        <f>'4月'!$AL$12</f>
        <v>0</v>
      </c>
      <c r="L12" s="170">
        <f>'5月'!$AM$12</f>
        <v>0</v>
      </c>
      <c r="M12" s="170">
        <f>'6月'!$AL$12</f>
        <v>0</v>
      </c>
      <c r="N12" s="170">
        <f>'7月'!$AM$12</f>
        <v>0</v>
      </c>
      <c r="O12" s="170">
        <f>'8月'!$AM$12</f>
        <v>0</v>
      </c>
      <c r="P12" s="170">
        <f>'9月'!$AL$12</f>
        <v>0</v>
      </c>
      <c r="Q12" s="170">
        <f>'10月'!$AM$12</f>
        <v>0</v>
      </c>
      <c r="R12" s="129"/>
      <c r="S12" s="145">
        <f>SUM($F12:$Q12)</f>
        <v>0</v>
      </c>
      <c r="T12" s="130"/>
      <c r="U12" s="400"/>
    </row>
    <row r="13" spans="2:67" s="126" customFormat="1" x14ac:dyDescent="0.45">
      <c r="B13" s="359">
        <f>'12月'!$B13</f>
        <v>0</v>
      </c>
      <c r="C13" s="360">
        <f>IFERROR(VLOOKUP($B13,品名!$BP$4:$BR$160,3,TRUE),"")</f>
        <v>0</v>
      </c>
      <c r="D13" s="362">
        <f>IFERROR(VLOOKUP($B13,品名!$BP$2:$BR$160,2,TRUE),"")</f>
        <v>0</v>
      </c>
      <c r="E13" s="131" t="s">
        <v>158</v>
      </c>
      <c r="F13" s="172">
        <f>'11月'!$AK$13</f>
        <v>0</v>
      </c>
      <c r="G13" s="172">
        <f>'12月'!$AL$13</f>
        <v>0</v>
      </c>
      <c r="H13" s="162">
        <f>'1月'!$AL$13</f>
        <v>0</v>
      </c>
      <c r="I13" s="173">
        <f>'2月'!$AJ$13</f>
        <v>0</v>
      </c>
      <c r="J13" s="172">
        <f>'3月'!$AL$13</f>
        <v>0</v>
      </c>
      <c r="K13" s="172">
        <f>'4月'!$AK$13</f>
        <v>0</v>
      </c>
      <c r="L13" s="172">
        <f>'5月'!$AL$13</f>
        <v>0</v>
      </c>
      <c r="M13" s="172">
        <f>'6月'!$AK$13</f>
        <v>0</v>
      </c>
      <c r="N13" s="172">
        <f>'7月'!$AL$13</f>
        <v>0</v>
      </c>
      <c r="O13" s="172">
        <f>'8月'!$AL$13</f>
        <v>0</v>
      </c>
      <c r="P13" s="172">
        <f>'9月'!$AK$13</f>
        <v>0</v>
      </c>
      <c r="Q13" s="172">
        <f>'10月'!$AL$13</f>
        <v>0</v>
      </c>
      <c r="R13" s="146">
        <f>SUM($F13:$Q13)</f>
        <v>0</v>
      </c>
      <c r="S13" s="132"/>
      <c r="T13" s="147">
        <f>'10月'!$AN$13</f>
        <v>0</v>
      </c>
      <c r="U13" s="366">
        <f>D13*S14</f>
        <v>0</v>
      </c>
    </row>
    <row r="14" spans="2:67" s="126" customFormat="1" ht="19.5" customHeight="1" x14ac:dyDescent="0.45">
      <c r="B14" s="375"/>
      <c r="C14" s="361"/>
      <c r="D14" s="363"/>
      <c r="E14" s="128" t="s">
        <v>159</v>
      </c>
      <c r="F14" s="170">
        <f>'11月'!$AL$14</f>
        <v>0</v>
      </c>
      <c r="G14" s="170">
        <f>'12月'!$AM$14</f>
        <v>0</v>
      </c>
      <c r="H14" s="176">
        <f>'1月'!$AM$14</f>
        <v>0</v>
      </c>
      <c r="I14" s="167">
        <f>'2月'!$AK$14</f>
        <v>0</v>
      </c>
      <c r="J14" s="170">
        <f>'3月'!$AM$14</f>
        <v>0</v>
      </c>
      <c r="K14" s="170">
        <f>'4月'!$AL$14</f>
        <v>0</v>
      </c>
      <c r="L14" s="170">
        <f>'5月'!$AM$14</f>
        <v>0</v>
      </c>
      <c r="M14" s="170">
        <f>'6月'!$AL$14</f>
        <v>0</v>
      </c>
      <c r="N14" s="170">
        <f>'7月'!$AM$14</f>
        <v>0</v>
      </c>
      <c r="O14" s="170">
        <f>'8月'!$AM$14</f>
        <v>0</v>
      </c>
      <c r="P14" s="170">
        <f>'9月'!$AL$14</f>
        <v>0</v>
      </c>
      <c r="Q14" s="170">
        <f>'10月'!$AM$14</f>
        <v>0</v>
      </c>
      <c r="R14" s="129"/>
      <c r="S14" s="145">
        <f>SUM($F14:$Q14)</f>
        <v>0</v>
      </c>
      <c r="T14" s="130"/>
      <c r="U14" s="400"/>
    </row>
    <row r="15" spans="2:67" s="126" customFormat="1" x14ac:dyDescent="0.45">
      <c r="B15" s="359">
        <f>'12月'!$B15</f>
        <v>0</v>
      </c>
      <c r="C15" s="360">
        <f>IFERROR(VLOOKUP($B15,品名!$BP$4:$BR$160,3,TRUE),"")</f>
        <v>0</v>
      </c>
      <c r="D15" s="362">
        <f>IFERROR(VLOOKUP($B15,品名!$BP$2:$BR$160,2,TRUE),"")</f>
        <v>0</v>
      </c>
      <c r="E15" s="131" t="s">
        <v>158</v>
      </c>
      <c r="F15" s="172">
        <f>'11月'!$AK$15</f>
        <v>0</v>
      </c>
      <c r="G15" s="172">
        <f>'11月'!$AL$15</f>
        <v>0</v>
      </c>
      <c r="H15" s="169">
        <f>'1月'!$AL$15</f>
        <v>0</v>
      </c>
      <c r="I15" s="173">
        <f>'2月'!$AJ$15</f>
        <v>0</v>
      </c>
      <c r="J15" s="172">
        <f>'3月'!$AL$15</f>
        <v>0</v>
      </c>
      <c r="K15" s="172">
        <f>'4月'!$AK$15</f>
        <v>0</v>
      </c>
      <c r="L15" s="172">
        <f>'5月'!$AL$15</f>
        <v>0</v>
      </c>
      <c r="M15" s="172">
        <f>'6月'!$AK$15</f>
        <v>0</v>
      </c>
      <c r="N15" s="172">
        <f>'7月'!$AL$15</f>
        <v>0</v>
      </c>
      <c r="O15" s="172">
        <f>'8月'!$AL$15</f>
        <v>0</v>
      </c>
      <c r="P15" s="172">
        <f>'9月'!$AK$15</f>
        <v>0</v>
      </c>
      <c r="Q15" s="172">
        <f>'10月'!$AL$15</f>
        <v>0</v>
      </c>
      <c r="R15" s="146">
        <f>SUM($F15:$Q15)</f>
        <v>0</v>
      </c>
      <c r="S15" s="132"/>
      <c r="T15" s="147">
        <f>'10月'!$AN$15</f>
        <v>0</v>
      </c>
      <c r="U15" s="366">
        <f>D15*S16</f>
        <v>0</v>
      </c>
    </row>
    <row r="16" spans="2:67" s="126" customFormat="1" ht="19.149999999999999" customHeight="1" x14ac:dyDescent="0.45">
      <c r="B16" s="375"/>
      <c r="C16" s="361"/>
      <c r="D16" s="363"/>
      <c r="E16" s="128" t="s">
        <v>159</v>
      </c>
      <c r="F16" s="170">
        <f>'11月'!$AL$16</f>
        <v>0</v>
      </c>
      <c r="G16" s="170">
        <f>'12月'!$AM$16</f>
        <v>0</v>
      </c>
      <c r="H16" s="170">
        <f>'1月'!$AM$16</f>
        <v>0</v>
      </c>
      <c r="I16" s="167">
        <f>'2月'!$AK$16</f>
        <v>0</v>
      </c>
      <c r="J16" s="170">
        <f>'3月'!$AM$16</f>
        <v>0</v>
      </c>
      <c r="K16" s="170">
        <f>'4月'!$AL$16</f>
        <v>0</v>
      </c>
      <c r="L16" s="170">
        <f>'5月'!$AM$16</f>
        <v>0</v>
      </c>
      <c r="M16" s="170">
        <f>'6月'!$AL$16</f>
        <v>0</v>
      </c>
      <c r="N16" s="170">
        <f>'7月'!$AM$16</f>
        <v>0</v>
      </c>
      <c r="O16" s="170">
        <f>'8月'!$AM$16</f>
        <v>0</v>
      </c>
      <c r="P16" s="170">
        <f>'9月'!$AL$16</f>
        <v>0</v>
      </c>
      <c r="Q16" s="170">
        <f>'10月'!$AM$16</f>
        <v>0</v>
      </c>
      <c r="R16" s="129"/>
      <c r="S16" s="145">
        <f>SUM($F16:$Q16)</f>
        <v>0</v>
      </c>
      <c r="T16" s="130"/>
      <c r="U16" s="400"/>
    </row>
    <row r="17" spans="2:67" s="126" customFormat="1" x14ac:dyDescent="0.45">
      <c r="B17" s="359">
        <f>'12月'!$B17</f>
        <v>0</v>
      </c>
      <c r="C17" s="360">
        <f>IFERROR(VLOOKUP($B17,品名!$BP$4:$BR$160,3,TRUE),"")</f>
        <v>0</v>
      </c>
      <c r="D17" s="362">
        <f>IFERROR(VLOOKUP($B17,品名!$BP$2:$BR$160,2,TRUE),"")</f>
        <v>0</v>
      </c>
      <c r="E17" s="131" t="s">
        <v>158</v>
      </c>
      <c r="F17" s="172">
        <f>'11月'!$AK$17</f>
        <v>0</v>
      </c>
      <c r="G17" s="172">
        <f>'12月'!$AL$17</f>
        <v>0</v>
      </c>
      <c r="H17" s="162">
        <f>'1月'!$AL$17</f>
        <v>0</v>
      </c>
      <c r="I17" s="173">
        <f>'2月'!$AJ$17</f>
        <v>0</v>
      </c>
      <c r="J17" s="172">
        <f>'3月'!$AL$17</f>
        <v>0</v>
      </c>
      <c r="K17" s="172">
        <f>'4月'!$AK$17</f>
        <v>0</v>
      </c>
      <c r="L17" s="172">
        <f>'5月'!$AL$17</f>
        <v>0</v>
      </c>
      <c r="M17" s="172">
        <f>'6月'!$AK$17</f>
        <v>0</v>
      </c>
      <c r="N17" s="172">
        <f>'7月'!$AL$17</f>
        <v>0</v>
      </c>
      <c r="O17" s="172">
        <f>'8月'!$AL$17</f>
        <v>0</v>
      </c>
      <c r="P17" s="172">
        <f>'9月'!$AK$17</f>
        <v>0</v>
      </c>
      <c r="Q17" s="172">
        <f>'10月'!$AL$17</f>
        <v>0</v>
      </c>
      <c r="R17" s="146">
        <f>SUM($F17:$Q17)</f>
        <v>0</v>
      </c>
      <c r="S17" s="132"/>
      <c r="T17" s="147">
        <f>'10月'!$AN$17</f>
        <v>0</v>
      </c>
      <c r="U17" s="366">
        <f>D17*S18</f>
        <v>0</v>
      </c>
    </row>
    <row r="18" spans="2:67" s="126" customFormat="1" ht="19.149999999999999" customHeight="1" x14ac:dyDescent="0.45">
      <c r="B18" s="375"/>
      <c r="C18" s="361"/>
      <c r="D18" s="363"/>
      <c r="E18" s="128" t="s">
        <v>159</v>
      </c>
      <c r="F18" s="170">
        <f>'11月'!$AL$18</f>
        <v>0</v>
      </c>
      <c r="G18" s="170">
        <f>'12月'!$AM$18</f>
        <v>0</v>
      </c>
      <c r="H18" s="176">
        <f>'1月'!$AM$18</f>
        <v>0</v>
      </c>
      <c r="I18" s="167">
        <f>'2月'!$AK$18</f>
        <v>0</v>
      </c>
      <c r="J18" s="170">
        <f>'3月'!$AM$18</f>
        <v>0</v>
      </c>
      <c r="K18" s="170">
        <f>'4月'!$AL$18</f>
        <v>0</v>
      </c>
      <c r="L18" s="170">
        <f>'5月'!$AM$18</f>
        <v>0</v>
      </c>
      <c r="M18" s="170">
        <f>'6月'!$AL$18</f>
        <v>0</v>
      </c>
      <c r="N18" s="170">
        <f>'7月'!$AM$18</f>
        <v>0</v>
      </c>
      <c r="O18" s="170">
        <f>'8月'!$AM$18</f>
        <v>0</v>
      </c>
      <c r="P18" s="170">
        <f>'9月'!$AL$18</f>
        <v>0</v>
      </c>
      <c r="Q18" s="170">
        <f>'10月'!$AM$18</f>
        <v>0</v>
      </c>
      <c r="R18" s="129"/>
      <c r="S18" s="145">
        <f>SUM($F18:$Q18)</f>
        <v>0</v>
      </c>
      <c r="T18" s="130"/>
      <c r="U18" s="400"/>
    </row>
    <row r="19" spans="2:67" s="126" customFormat="1" x14ac:dyDescent="0.45">
      <c r="B19" s="359">
        <f>'12月'!$B19</f>
        <v>0</v>
      </c>
      <c r="C19" s="360">
        <f>IFERROR(VLOOKUP($B19,品名!$BP$4:$BR$160,3,TRUE),"")</f>
        <v>0</v>
      </c>
      <c r="D19" s="362">
        <f>IFERROR(VLOOKUP($B19,品名!$BP$2:$BR$160,2,TRUE),"")</f>
        <v>0</v>
      </c>
      <c r="E19" s="131" t="s">
        <v>158</v>
      </c>
      <c r="F19" s="172">
        <f>'11月'!$AK$19</f>
        <v>0</v>
      </c>
      <c r="G19" s="172">
        <f>'12月'!$AL$19</f>
        <v>0</v>
      </c>
      <c r="H19" s="169">
        <f>'1月'!$AL$19</f>
        <v>0</v>
      </c>
      <c r="I19" s="175">
        <f>'2月'!$AJ$19</f>
        <v>0</v>
      </c>
      <c r="J19" s="172">
        <f>'3月'!$AL$19</f>
        <v>0</v>
      </c>
      <c r="K19" s="172">
        <f>'4月'!$AK$19</f>
        <v>0</v>
      </c>
      <c r="L19" s="172">
        <f>'5月'!$AL$19</f>
        <v>0</v>
      </c>
      <c r="M19" s="172">
        <f>'6月'!$AK$19</f>
        <v>0</v>
      </c>
      <c r="N19" s="172">
        <f>'7月'!$AL$19</f>
        <v>0</v>
      </c>
      <c r="O19" s="172">
        <f>'8月'!$AL$19</f>
        <v>0</v>
      </c>
      <c r="P19" s="172">
        <f>'9月'!$AK$19</f>
        <v>0</v>
      </c>
      <c r="Q19" s="172">
        <f>'10月'!$AL$19</f>
        <v>0</v>
      </c>
      <c r="R19" s="146">
        <f>SUM($F19:$Q19)</f>
        <v>0</v>
      </c>
      <c r="S19" s="132"/>
      <c r="T19" s="147">
        <f>'10月'!$AN$19</f>
        <v>0</v>
      </c>
      <c r="U19" s="366">
        <f>D19*S20</f>
        <v>0</v>
      </c>
    </row>
    <row r="20" spans="2:67" s="126" customFormat="1" ht="19.149999999999999" customHeight="1" x14ac:dyDescent="0.45">
      <c r="B20" s="375"/>
      <c r="C20" s="361"/>
      <c r="D20" s="363"/>
      <c r="E20" s="128" t="s">
        <v>159</v>
      </c>
      <c r="F20" s="170">
        <f>'11月'!$AL$20</f>
        <v>0</v>
      </c>
      <c r="G20" s="170">
        <f>'12月'!$AM$20</f>
        <v>0</v>
      </c>
      <c r="H20" s="170">
        <f>'1月'!$AM$20</f>
        <v>0</v>
      </c>
      <c r="I20" s="177">
        <f>'2月'!$AK$20</f>
        <v>0</v>
      </c>
      <c r="J20" s="170">
        <f>'3月'!$AM$20</f>
        <v>0</v>
      </c>
      <c r="K20" s="170">
        <f>'4月'!$AL$20</f>
        <v>0</v>
      </c>
      <c r="L20" s="170">
        <f>'5月'!$AM$20</f>
        <v>0</v>
      </c>
      <c r="M20" s="170">
        <f>'6月'!$AL$20</f>
        <v>0</v>
      </c>
      <c r="N20" s="170">
        <f>'7月'!$AM$20</f>
        <v>0</v>
      </c>
      <c r="O20" s="170">
        <f>'8月'!$AM$20</f>
        <v>0</v>
      </c>
      <c r="P20" s="170">
        <f>'9月'!$AL$20</f>
        <v>0</v>
      </c>
      <c r="Q20" s="170">
        <f>'10月'!$AM$20</f>
        <v>0</v>
      </c>
      <c r="R20" s="129"/>
      <c r="S20" s="145">
        <f>SUM($F20:$Q20)</f>
        <v>0</v>
      </c>
      <c r="T20" s="130"/>
      <c r="U20" s="400"/>
    </row>
    <row r="21" spans="2:67" s="126" customFormat="1" x14ac:dyDescent="0.45">
      <c r="B21" s="359">
        <f>'12月'!$B21</f>
        <v>0</v>
      </c>
      <c r="C21" s="360">
        <f>IFERROR(VLOOKUP($B21,品名!$BP$4:$BR$160,3,TRUE),"")</f>
        <v>0</v>
      </c>
      <c r="D21" s="362">
        <f>IFERROR(VLOOKUP($B21,品名!$BP$2:$BR$160,2,TRUE),"")</f>
        <v>0</v>
      </c>
      <c r="E21" s="131" t="s">
        <v>158</v>
      </c>
      <c r="F21" s="175">
        <f>'11月'!$AK$21</f>
        <v>0</v>
      </c>
      <c r="G21" s="172">
        <f>'12月'!$AL$21</f>
        <v>0</v>
      </c>
      <c r="H21" s="162">
        <f>'1月'!$AL$21</f>
        <v>0</v>
      </c>
      <c r="I21" s="175">
        <f>'2月'!$AJ$21</f>
        <v>0</v>
      </c>
      <c r="J21" s="172">
        <f>'3月'!$AL$21</f>
        <v>0</v>
      </c>
      <c r="K21" s="169">
        <f>'4月'!$AK$21</f>
        <v>0</v>
      </c>
      <c r="L21" s="175">
        <f>'5月'!$AL$21</f>
        <v>0</v>
      </c>
      <c r="M21" s="172">
        <f>'6月'!$AK$21</f>
        <v>0</v>
      </c>
      <c r="N21" s="169">
        <f>'7月'!$AL$21</f>
        <v>0</v>
      </c>
      <c r="O21" s="175">
        <f>'8月'!$AL$21</f>
        <v>0</v>
      </c>
      <c r="P21" s="172">
        <f>'9月'!$AK$21</f>
        <v>0</v>
      </c>
      <c r="Q21" s="169">
        <f>'10月'!$AL$21</f>
        <v>0</v>
      </c>
      <c r="R21" s="146">
        <f>SUM($F21:$Q21)</f>
        <v>0</v>
      </c>
      <c r="S21" s="132"/>
      <c r="T21" s="147">
        <f>'10月'!$AN$21</f>
        <v>0</v>
      </c>
      <c r="U21" s="366">
        <f>D21*S22</f>
        <v>0</v>
      </c>
    </row>
    <row r="22" spans="2:67" ht="19.899999999999999" customHeight="1" x14ac:dyDescent="0.45">
      <c r="B22" s="375"/>
      <c r="C22" s="361"/>
      <c r="D22" s="363"/>
      <c r="E22" s="128" t="s">
        <v>159</v>
      </c>
      <c r="F22" s="170">
        <f>'11月'!$AL$22</f>
        <v>0</v>
      </c>
      <c r="G22" s="170">
        <f>'12月'!$AM$22</f>
        <v>0</v>
      </c>
      <c r="H22" s="176">
        <f>'1月'!$AM$22</f>
        <v>0</v>
      </c>
      <c r="I22" s="177">
        <f>'2月'!$AK$22</f>
        <v>0</v>
      </c>
      <c r="J22" s="170">
        <f>'3月'!$AM$22</f>
        <v>0</v>
      </c>
      <c r="K22" s="170">
        <f>'4月'!$AL$22</f>
        <v>0</v>
      </c>
      <c r="L22" s="170">
        <f>'5月'!$AM$22</f>
        <v>0</v>
      </c>
      <c r="M22" s="170">
        <f>'6月'!$AL$22</f>
        <v>0</v>
      </c>
      <c r="N22" s="170">
        <f>'7月'!$AM$22</f>
        <v>0</v>
      </c>
      <c r="O22" s="170">
        <f>'8月'!$AM$22</f>
        <v>0</v>
      </c>
      <c r="P22" s="170">
        <f>'9月'!$AL$22</f>
        <v>0</v>
      </c>
      <c r="Q22" s="170">
        <f>'10月'!$AM$22</f>
        <v>0</v>
      </c>
      <c r="R22" s="129"/>
      <c r="S22" s="145">
        <f>SUM($F22:$Q22)</f>
        <v>0</v>
      </c>
      <c r="T22" s="130"/>
      <c r="U22" s="400"/>
      <c r="BO22" s="262"/>
    </row>
    <row r="23" spans="2:67" x14ac:dyDescent="0.45">
      <c r="B23" s="359">
        <f>'12月'!$B23</f>
        <v>0</v>
      </c>
      <c r="C23" s="360">
        <f>IFERROR(VLOOKUP($B23,品名!$BP$4:$BR$160,3,TRUE),"")</f>
        <v>0</v>
      </c>
      <c r="D23" s="362">
        <f>IFERROR(VLOOKUP($B23,品名!$BP$2:$BR$160,2,TRUE),"")</f>
        <v>0</v>
      </c>
      <c r="E23" s="131" t="s">
        <v>158</v>
      </c>
      <c r="F23" s="172">
        <f>'11月'!$AK$23</f>
        <v>0</v>
      </c>
      <c r="G23" s="172">
        <f>'12月'!$AL$23</f>
        <v>0</v>
      </c>
      <c r="H23" s="169">
        <f>'1月'!$AL$23</f>
        <v>0</v>
      </c>
      <c r="I23" s="175">
        <f>'2月'!$AJ$23</f>
        <v>0</v>
      </c>
      <c r="J23" s="172">
        <f>'3月'!$AL$23</f>
        <v>0</v>
      </c>
      <c r="K23" s="172">
        <f>'4月'!$AK$23</f>
        <v>0</v>
      </c>
      <c r="L23" s="172">
        <f>'5月'!$AL$23</f>
        <v>0</v>
      </c>
      <c r="M23" s="172">
        <f>'6月'!$AK$23</f>
        <v>0</v>
      </c>
      <c r="N23" s="172">
        <f>'7月'!$AL$23</f>
        <v>0</v>
      </c>
      <c r="O23" s="172">
        <f>'8月'!$AL$23</f>
        <v>0</v>
      </c>
      <c r="P23" s="172">
        <f>'9月'!$AK$23</f>
        <v>0</v>
      </c>
      <c r="Q23" s="172">
        <f>'10月'!$AL$23</f>
        <v>0</v>
      </c>
      <c r="R23" s="146">
        <f>SUM($F23:$Q23)</f>
        <v>0</v>
      </c>
      <c r="S23" s="132"/>
      <c r="T23" s="147">
        <f>'10月'!$AN$23</f>
        <v>0</v>
      </c>
      <c r="U23" s="366">
        <f>D23*S24</f>
        <v>0</v>
      </c>
      <c r="BO23" s="262"/>
    </row>
    <row r="24" spans="2:67" ht="19.899999999999999" customHeight="1" x14ac:dyDescent="0.45">
      <c r="B24" s="375"/>
      <c r="C24" s="361"/>
      <c r="D24" s="363"/>
      <c r="E24" s="128" t="s">
        <v>159</v>
      </c>
      <c r="F24" s="170">
        <f>'11月'!$AL$24</f>
        <v>0</v>
      </c>
      <c r="G24" s="170">
        <f>'12月'!$AM$24</f>
        <v>0</v>
      </c>
      <c r="H24" s="170">
        <f>'1月'!$AM$24</f>
        <v>0</v>
      </c>
      <c r="I24" s="177">
        <f>'2月'!$AK$24</f>
        <v>0</v>
      </c>
      <c r="J24" s="170">
        <f>'3月'!$AM$24</f>
        <v>0</v>
      </c>
      <c r="K24" s="170">
        <f>'4月'!$AL$24</f>
        <v>0</v>
      </c>
      <c r="L24" s="170">
        <f>'5月'!$AM$24</f>
        <v>0</v>
      </c>
      <c r="M24" s="170">
        <f>'6月'!$AL$24</f>
        <v>0</v>
      </c>
      <c r="N24" s="170">
        <f>'7月'!$AM$24</f>
        <v>0</v>
      </c>
      <c r="O24" s="170">
        <f>'8月'!$AM$24</f>
        <v>0</v>
      </c>
      <c r="P24" s="170">
        <f>'9月'!$AL$24</f>
        <v>0</v>
      </c>
      <c r="Q24" s="170">
        <f>'10月'!$AM$24</f>
        <v>0</v>
      </c>
      <c r="R24" s="129"/>
      <c r="S24" s="145">
        <f>SUM($F24:$Q24)</f>
        <v>0</v>
      </c>
      <c r="T24" s="130"/>
      <c r="U24" s="400"/>
      <c r="BO24" s="262"/>
    </row>
    <row r="25" spans="2:67" x14ac:dyDescent="0.45">
      <c r="B25" s="359">
        <f>'12月'!$B25</f>
        <v>0</v>
      </c>
      <c r="C25" s="360">
        <f>IFERROR(VLOOKUP($B25,品名!$BP$4:$BR$160,3,TRUE),"")</f>
        <v>0</v>
      </c>
      <c r="D25" s="362">
        <f>IFERROR(VLOOKUP($B25,品名!$BP$2:$BR$160,2,TRUE),"")</f>
        <v>0</v>
      </c>
      <c r="E25" s="131" t="s">
        <v>158</v>
      </c>
      <c r="F25" s="172">
        <f>'11月'!$AK$25</f>
        <v>0</v>
      </c>
      <c r="G25" s="172">
        <f>'12月'!$AL$25</f>
        <v>0</v>
      </c>
      <c r="H25" s="162">
        <f>'1月'!$AL$25</f>
        <v>0</v>
      </c>
      <c r="I25" s="175">
        <f>'2月'!$AJ$25</f>
        <v>0</v>
      </c>
      <c r="J25" s="172">
        <f>'3月'!$AL$25</f>
        <v>0</v>
      </c>
      <c r="K25" s="172">
        <f>'4月'!$AK$25</f>
        <v>0</v>
      </c>
      <c r="L25" s="172">
        <f>'5月'!$AL$25</f>
        <v>0</v>
      </c>
      <c r="M25" s="172">
        <f>'6月'!$AK$25</f>
        <v>0</v>
      </c>
      <c r="N25" s="172">
        <f>'7月'!$AL$25</f>
        <v>0</v>
      </c>
      <c r="O25" s="172">
        <f>'8月'!$AL$25</f>
        <v>0</v>
      </c>
      <c r="P25" s="172">
        <f>'9月'!$AK$25</f>
        <v>0</v>
      </c>
      <c r="Q25" s="172">
        <f>'10月'!$AL$25</f>
        <v>0</v>
      </c>
      <c r="R25" s="146">
        <f>SUM($F25:$Q25)</f>
        <v>0</v>
      </c>
      <c r="S25" s="132"/>
      <c r="T25" s="147">
        <f>'10月'!$AN$25</f>
        <v>0</v>
      </c>
      <c r="U25" s="366">
        <f>D25*S26</f>
        <v>0</v>
      </c>
      <c r="BO25" s="262"/>
    </row>
    <row r="26" spans="2:67" ht="19.899999999999999" customHeight="1" x14ac:dyDescent="0.45">
      <c r="B26" s="375"/>
      <c r="C26" s="361"/>
      <c r="D26" s="363"/>
      <c r="E26" s="128" t="s">
        <v>159</v>
      </c>
      <c r="F26" s="170">
        <f>'11月'!$AL$26</f>
        <v>0</v>
      </c>
      <c r="G26" s="170">
        <f>'12月'!$AM$26</f>
        <v>0</v>
      </c>
      <c r="H26" s="176">
        <f>'1月'!$AM$26</f>
        <v>0</v>
      </c>
      <c r="I26" s="177">
        <f>'2月'!$AK$26</f>
        <v>0</v>
      </c>
      <c r="J26" s="170">
        <f>'3月'!$AM$26</f>
        <v>0</v>
      </c>
      <c r="K26" s="170">
        <f>'4月'!$AL$26</f>
        <v>0</v>
      </c>
      <c r="L26" s="170">
        <f>'5月'!$AM$26</f>
        <v>0</v>
      </c>
      <c r="M26" s="170">
        <f>'6月'!$AL$26</f>
        <v>0</v>
      </c>
      <c r="N26" s="170">
        <f>'7月'!$AM$26</f>
        <v>0</v>
      </c>
      <c r="O26" s="170">
        <f>'8月'!$AM$26</f>
        <v>0</v>
      </c>
      <c r="P26" s="170">
        <f>'9月'!$AL$26</f>
        <v>0</v>
      </c>
      <c r="Q26" s="170">
        <f>'10月'!$AM$26</f>
        <v>0</v>
      </c>
      <c r="R26" s="129"/>
      <c r="S26" s="145">
        <f>SUM($F26:$Q26)</f>
        <v>0</v>
      </c>
      <c r="T26" s="130"/>
      <c r="U26" s="400"/>
      <c r="BO26" s="262"/>
    </row>
    <row r="27" spans="2:67" ht="19.899999999999999" customHeight="1" x14ac:dyDescent="0.45">
      <c r="B27" s="359">
        <f>'12月'!$B27</f>
        <v>0</v>
      </c>
      <c r="C27" s="360">
        <f>IFERROR(VLOOKUP($B27,品名!$BP$4:$BR$160,3,TRUE),"")</f>
        <v>0</v>
      </c>
      <c r="D27" s="362">
        <f>IFERROR(VLOOKUP($B27,品名!$BP$2:$BR$160,2,TRUE),"")</f>
        <v>0</v>
      </c>
      <c r="E27" s="131" t="s">
        <v>158</v>
      </c>
      <c r="F27" s="172">
        <f>'11月'!$AK$27</f>
        <v>0</v>
      </c>
      <c r="G27" s="172">
        <f>'12月'!$AL$27</f>
        <v>0</v>
      </c>
      <c r="H27" s="169">
        <f>'1月'!$AL$27</f>
        <v>0</v>
      </c>
      <c r="I27" s="175">
        <f>'2月'!$AJ$27</f>
        <v>0</v>
      </c>
      <c r="J27" s="172">
        <f>'3月'!$AL$27</f>
        <v>0</v>
      </c>
      <c r="K27" s="172">
        <f>'4月'!$AK$27</f>
        <v>0</v>
      </c>
      <c r="L27" s="172">
        <f>'5月'!$AL$27</f>
        <v>0</v>
      </c>
      <c r="M27" s="172">
        <f>'6月'!$AK$27</f>
        <v>0</v>
      </c>
      <c r="N27" s="172">
        <f>'7月'!$AL$27</f>
        <v>0</v>
      </c>
      <c r="O27" s="172">
        <f>'8月'!$AL$27</f>
        <v>0</v>
      </c>
      <c r="P27" s="172">
        <f>'9月'!$AK$27</f>
        <v>0</v>
      </c>
      <c r="Q27" s="172">
        <f>'10月'!$AL$27</f>
        <v>0</v>
      </c>
      <c r="R27" s="146">
        <f>SUM($F27:$Q27)</f>
        <v>0</v>
      </c>
      <c r="S27" s="132"/>
      <c r="T27" s="144">
        <f>'10月'!$AN$27</f>
        <v>0</v>
      </c>
      <c r="U27" s="366">
        <f>D27*S28</f>
        <v>0</v>
      </c>
      <c r="BO27" s="262"/>
    </row>
    <row r="28" spans="2:67" ht="19.899999999999999" customHeight="1" x14ac:dyDescent="0.45">
      <c r="B28" s="375"/>
      <c r="C28" s="361"/>
      <c r="D28" s="363"/>
      <c r="E28" s="128" t="s">
        <v>159</v>
      </c>
      <c r="F28" s="170">
        <f>'11月'!$AL$28</f>
        <v>0</v>
      </c>
      <c r="G28" s="170">
        <f>'12月'!$AM$28</f>
        <v>0</v>
      </c>
      <c r="H28" s="170">
        <f>'1月'!$AM$28</f>
        <v>0</v>
      </c>
      <c r="I28" s="177">
        <f>'2月'!$AK$28</f>
        <v>0</v>
      </c>
      <c r="J28" s="170">
        <f>'3月'!$AM$28</f>
        <v>0</v>
      </c>
      <c r="K28" s="170">
        <f>'4月'!$AL$28</f>
        <v>0</v>
      </c>
      <c r="L28" s="170">
        <f>'5月'!$AM$28</f>
        <v>0</v>
      </c>
      <c r="M28" s="170">
        <f>'6月'!$AL$28</f>
        <v>0</v>
      </c>
      <c r="N28" s="170">
        <f>'7月'!$AM$28</f>
        <v>0</v>
      </c>
      <c r="O28" s="170">
        <f>'8月'!$AM$28</f>
        <v>0</v>
      </c>
      <c r="P28" s="170">
        <f>'9月'!$AL$28</f>
        <v>0</v>
      </c>
      <c r="Q28" s="170">
        <f>'10月'!$AM$28</f>
        <v>0</v>
      </c>
      <c r="R28" s="129"/>
      <c r="S28" s="145">
        <f>SUM($F28:$Q28)</f>
        <v>0</v>
      </c>
      <c r="T28" s="130"/>
      <c r="U28" s="400"/>
      <c r="BO28" s="262"/>
    </row>
    <row r="29" spans="2:67" ht="19.899999999999999" customHeight="1" x14ac:dyDescent="0.45">
      <c r="B29" s="359">
        <f>'12月'!$B29</f>
        <v>0</v>
      </c>
      <c r="C29" s="360">
        <f>IFERROR(VLOOKUP($B29,品名!$BP$4:$BR$160,3,TRUE),"")</f>
        <v>0</v>
      </c>
      <c r="D29" s="362">
        <f>IFERROR(VLOOKUP($B29,品名!$BP$2:$BR$160,2,TRUE),"")</f>
        <v>0</v>
      </c>
      <c r="E29" s="131" t="s">
        <v>158</v>
      </c>
      <c r="F29" s="172">
        <f>'11月'!$AK$29</f>
        <v>0</v>
      </c>
      <c r="G29" s="172">
        <f>'12月'!$AL$29</f>
        <v>0</v>
      </c>
      <c r="H29" s="162">
        <f>'1月'!$AL$29</f>
        <v>0</v>
      </c>
      <c r="I29" s="175">
        <f>'2月'!$AJ$29</f>
        <v>0</v>
      </c>
      <c r="J29" s="172">
        <f>'3月'!$AL$29</f>
        <v>0</v>
      </c>
      <c r="K29" s="172">
        <f>'4月'!$AK$29</f>
        <v>0</v>
      </c>
      <c r="L29" s="172">
        <f>'5月'!$AL$29</f>
        <v>0</v>
      </c>
      <c r="M29" s="172">
        <f>'6月'!$AK$29</f>
        <v>0</v>
      </c>
      <c r="N29" s="172">
        <f>'7月'!$AL$29</f>
        <v>0</v>
      </c>
      <c r="O29" s="172">
        <f>'8月'!$AL$29</f>
        <v>0</v>
      </c>
      <c r="P29" s="172">
        <f>'9月'!$AK$29</f>
        <v>0</v>
      </c>
      <c r="Q29" s="172">
        <f>'10月'!$AL$29</f>
        <v>0</v>
      </c>
      <c r="R29" s="146">
        <f>SUM($F29:$Q29)</f>
        <v>0</v>
      </c>
      <c r="S29" s="132"/>
      <c r="T29" s="144">
        <f>'10月'!$AN$29</f>
        <v>0</v>
      </c>
      <c r="U29" s="366">
        <f>D29*S30</f>
        <v>0</v>
      </c>
      <c r="BO29" s="262"/>
    </row>
    <row r="30" spans="2:67" ht="19.899999999999999" customHeight="1" x14ac:dyDescent="0.45">
      <c r="B30" s="375"/>
      <c r="C30" s="361"/>
      <c r="D30" s="363"/>
      <c r="E30" s="128" t="s">
        <v>159</v>
      </c>
      <c r="F30" s="170">
        <f>'11月'!$AL$30</f>
        <v>0</v>
      </c>
      <c r="G30" s="170">
        <f>'12月'!$AM$30</f>
        <v>0</v>
      </c>
      <c r="H30" s="176">
        <f>'1月'!$AM$30</f>
        <v>0</v>
      </c>
      <c r="I30" s="177">
        <f>'2月'!$AK$30</f>
        <v>0</v>
      </c>
      <c r="J30" s="170">
        <f>'3月'!$AM$30</f>
        <v>0</v>
      </c>
      <c r="K30" s="170">
        <f>'4月'!$AL$30</f>
        <v>0</v>
      </c>
      <c r="L30" s="170">
        <f>'5月'!$AM$30</f>
        <v>0</v>
      </c>
      <c r="M30" s="170">
        <f>'6月'!$AL$30</f>
        <v>0</v>
      </c>
      <c r="N30" s="170">
        <f>'7月'!$AM$30</f>
        <v>0</v>
      </c>
      <c r="O30" s="170">
        <f>'8月'!$AM$30</f>
        <v>0</v>
      </c>
      <c r="P30" s="170">
        <f>'9月'!$AL$30</f>
        <v>0</v>
      </c>
      <c r="Q30" s="170">
        <f>'10月'!$AM$30</f>
        <v>0</v>
      </c>
      <c r="R30" s="129"/>
      <c r="S30" s="145">
        <f>SUM($F30:$Q30)</f>
        <v>0</v>
      </c>
      <c r="T30" s="130"/>
      <c r="U30" s="400"/>
      <c r="BO30" s="262"/>
    </row>
    <row r="31" spans="2:67" x14ac:dyDescent="0.45">
      <c r="B31" s="359">
        <f>'12月'!$B31</f>
        <v>0</v>
      </c>
      <c r="C31" s="360">
        <f>IFERROR(VLOOKUP($B31,品名!$BP$4:$BR$160,3,TRUE),"")</f>
        <v>0</v>
      </c>
      <c r="D31" s="362">
        <f>IFERROR(VLOOKUP($B31,品名!$BP$2:$BR$160,2,TRUE),"")</f>
        <v>0</v>
      </c>
      <c r="E31" s="131" t="s">
        <v>158</v>
      </c>
      <c r="F31" s="172">
        <f>'11月'!$AK$31</f>
        <v>0</v>
      </c>
      <c r="G31" s="172">
        <f>'12月'!$AL$31</f>
        <v>0</v>
      </c>
      <c r="H31" s="169">
        <f>'1月'!$AL$31</f>
        <v>0</v>
      </c>
      <c r="I31" s="175">
        <f>'2月'!$AJ$31</f>
        <v>0</v>
      </c>
      <c r="J31" s="172">
        <f>'3月'!$AL$31</f>
        <v>0</v>
      </c>
      <c r="K31" s="172">
        <f>'4月'!$AK$31</f>
        <v>0</v>
      </c>
      <c r="L31" s="172">
        <f>'5月'!$AL$31</f>
        <v>0</v>
      </c>
      <c r="M31" s="172">
        <f>'6月'!$AK$31</f>
        <v>0</v>
      </c>
      <c r="N31" s="172">
        <f>'7月'!$AL$31</f>
        <v>0</v>
      </c>
      <c r="O31" s="172">
        <f>'8月'!$AL$31</f>
        <v>0</v>
      </c>
      <c r="P31" s="172">
        <f>'9月'!$AK$31</f>
        <v>0</v>
      </c>
      <c r="Q31" s="172">
        <f>'10月'!$AL$31</f>
        <v>0</v>
      </c>
      <c r="R31" s="146">
        <f>SUM($F31:$Q31)</f>
        <v>0</v>
      </c>
      <c r="S31" s="132"/>
      <c r="T31" s="144">
        <f>'10月'!$AN$31</f>
        <v>0</v>
      </c>
      <c r="U31" s="366">
        <f>D31*S32</f>
        <v>0</v>
      </c>
      <c r="BO31" s="262"/>
    </row>
    <row r="32" spans="2:67" ht="19.5" customHeight="1" x14ac:dyDescent="0.45">
      <c r="B32" s="375"/>
      <c r="C32" s="361"/>
      <c r="D32" s="363"/>
      <c r="E32" s="128" t="s">
        <v>159</v>
      </c>
      <c r="F32" s="170">
        <f>'11月'!$AL$32</f>
        <v>0</v>
      </c>
      <c r="G32" s="170">
        <f>'12月'!$AM$32</f>
        <v>0</v>
      </c>
      <c r="H32" s="170">
        <f>'1月'!$AM$32</f>
        <v>0</v>
      </c>
      <c r="I32" s="177">
        <f>'2月'!$AK$32</f>
        <v>0</v>
      </c>
      <c r="J32" s="170">
        <f>'3月'!$AM$32</f>
        <v>0</v>
      </c>
      <c r="K32" s="170">
        <f>'4月'!$AL$32</f>
        <v>0</v>
      </c>
      <c r="L32" s="170">
        <f>'5月'!$AM$32</f>
        <v>0</v>
      </c>
      <c r="M32" s="170">
        <f>'6月'!$AL$32</f>
        <v>0</v>
      </c>
      <c r="N32" s="170">
        <f>'7月'!$AM$32</f>
        <v>0</v>
      </c>
      <c r="O32" s="170">
        <f>'8月'!$AM$32</f>
        <v>0</v>
      </c>
      <c r="P32" s="170">
        <f>'9月'!$AL$32</f>
        <v>0</v>
      </c>
      <c r="Q32" s="170">
        <f>'10月'!$AM$32</f>
        <v>0</v>
      </c>
      <c r="R32" s="129"/>
      <c r="S32" s="145">
        <f>SUM($F32:$Q32)</f>
        <v>0</v>
      </c>
      <c r="T32" s="130"/>
      <c r="U32" s="400"/>
      <c r="BO32" s="262"/>
    </row>
    <row r="33" spans="2:69" x14ac:dyDescent="0.45">
      <c r="B33" s="359">
        <f>'12月'!$B33</f>
        <v>0</v>
      </c>
      <c r="C33" s="360">
        <f>IFERROR(VLOOKUP($B33,品名!$BP$4:$BR$160,3,TRUE),"")</f>
        <v>0</v>
      </c>
      <c r="D33" s="362">
        <f>IFERROR(VLOOKUP($B33,品名!$BP$2:$BR$160,2,TRUE),"")</f>
        <v>0</v>
      </c>
      <c r="E33" s="131" t="s">
        <v>158</v>
      </c>
      <c r="F33" s="172">
        <f>'11月'!$AK$33</f>
        <v>0</v>
      </c>
      <c r="G33" s="172">
        <f>'12月'!$AL$33</f>
        <v>0</v>
      </c>
      <c r="H33" s="162">
        <f>'1月'!$AL$33</f>
        <v>0</v>
      </c>
      <c r="I33" s="175">
        <f>'2月'!$AJ$33</f>
        <v>0</v>
      </c>
      <c r="J33" s="172">
        <f>'3月'!$AL$33</f>
        <v>0</v>
      </c>
      <c r="K33" s="172">
        <f>'4月'!$AK$33</f>
        <v>0</v>
      </c>
      <c r="L33" s="172">
        <f>'5月'!$AL$33</f>
        <v>0</v>
      </c>
      <c r="M33" s="172">
        <f>'6月'!$AK$33</f>
        <v>0</v>
      </c>
      <c r="N33" s="172">
        <f>'7月'!$AL$33</f>
        <v>0</v>
      </c>
      <c r="O33" s="172">
        <f>'8月'!$AL$33</f>
        <v>0</v>
      </c>
      <c r="P33" s="172">
        <f>'9月'!$AK$33</f>
        <v>0</v>
      </c>
      <c r="Q33" s="172">
        <f>'10月'!$AL$33</f>
        <v>0</v>
      </c>
      <c r="R33" s="146">
        <f>SUM($F33:$Q33)</f>
        <v>0</v>
      </c>
      <c r="S33" s="132"/>
      <c r="T33" s="144">
        <f>'10月'!$AN$33</f>
        <v>0</v>
      </c>
      <c r="U33" s="366">
        <f>D33*S34</f>
        <v>0</v>
      </c>
      <c r="BO33" s="262"/>
    </row>
    <row r="34" spans="2:69" ht="19.899999999999999" customHeight="1" x14ac:dyDescent="0.45">
      <c r="B34" s="375"/>
      <c r="C34" s="361"/>
      <c r="D34" s="363"/>
      <c r="E34" s="128" t="s">
        <v>159</v>
      </c>
      <c r="F34" s="170">
        <f>'11月'!$AL$34</f>
        <v>0</v>
      </c>
      <c r="G34" s="170">
        <f>'12月'!$AM$34</f>
        <v>0</v>
      </c>
      <c r="H34" s="176">
        <f>'1月'!$AM$34</f>
        <v>0</v>
      </c>
      <c r="I34" s="177">
        <f>'2月'!$AK$34</f>
        <v>0</v>
      </c>
      <c r="J34" s="170">
        <f>'3月'!$AM$34</f>
        <v>0</v>
      </c>
      <c r="K34" s="170">
        <f>'4月'!$AL$34</f>
        <v>0</v>
      </c>
      <c r="L34" s="170">
        <f>'5月'!$AM$34</f>
        <v>0</v>
      </c>
      <c r="M34" s="170">
        <f>'6月'!$AL$34</f>
        <v>0</v>
      </c>
      <c r="N34" s="170">
        <f>'7月'!$AM$34</f>
        <v>0</v>
      </c>
      <c r="O34" s="170">
        <f>'8月'!$AM$34</f>
        <v>0</v>
      </c>
      <c r="P34" s="170">
        <f>'9月'!$AL$34</f>
        <v>0</v>
      </c>
      <c r="Q34" s="170">
        <f>'10月'!$AM$34</f>
        <v>0</v>
      </c>
      <c r="R34" s="129"/>
      <c r="S34" s="145">
        <f>SUM($F34:$Q34)</f>
        <v>0</v>
      </c>
      <c r="T34" s="130"/>
      <c r="U34" s="400"/>
      <c r="BO34" s="262"/>
    </row>
    <row r="35" spans="2:69" x14ac:dyDescent="0.45">
      <c r="B35" s="359">
        <f>'12月'!$B35</f>
        <v>0</v>
      </c>
      <c r="C35" s="360">
        <f>IFERROR(VLOOKUP($B35,品名!$BP$4:$BR$160,3,TRUE),"")</f>
        <v>0</v>
      </c>
      <c r="D35" s="362">
        <f>IFERROR(VLOOKUP($B35,品名!$BP$2:$BR$160,2,TRUE),"")</f>
        <v>0</v>
      </c>
      <c r="E35" s="131" t="s">
        <v>158</v>
      </c>
      <c r="F35" s="172">
        <f>'11月'!$AK$35</f>
        <v>0</v>
      </c>
      <c r="G35" s="172">
        <f>'12月'!$AL$35</f>
        <v>0</v>
      </c>
      <c r="H35" s="169">
        <f>'1月'!$AL$35</f>
        <v>0</v>
      </c>
      <c r="I35" s="175">
        <f>'2月'!$AJ$35</f>
        <v>0</v>
      </c>
      <c r="J35" s="172">
        <f>'3月'!$AL$35</f>
        <v>0</v>
      </c>
      <c r="K35" s="172">
        <f>'4月'!$AK$35</f>
        <v>0</v>
      </c>
      <c r="L35" s="172">
        <f>'5月'!$AL$35</f>
        <v>0</v>
      </c>
      <c r="M35" s="172">
        <f>'6月'!$AK$35</f>
        <v>0</v>
      </c>
      <c r="N35" s="172">
        <f>'7月'!$AL$35</f>
        <v>0</v>
      </c>
      <c r="O35" s="172">
        <f>'8月'!$AL$35</f>
        <v>0</v>
      </c>
      <c r="P35" s="172">
        <f>'9月'!$AK$35</f>
        <v>0</v>
      </c>
      <c r="Q35" s="172">
        <f>'10月'!$AL$35</f>
        <v>0</v>
      </c>
      <c r="R35" s="146">
        <f>SUM($F35:$Q35)</f>
        <v>0</v>
      </c>
      <c r="S35" s="132"/>
      <c r="T35" s="144">
        <f>'10月'!$AN$35</f>
        <v>0</v>
      </c>
      <c r="U35" s="366">
        <f>D35*S36</f>
        <v>0</v>
      </c>
      <c r="BO35" s="262"/>
    </row>
    <row r="36" spans="2:69" ht="20.45" customHeight="1" x14ac:dyDescent="0.45">
      <c r="B36" s="375"/>
      <c r="C36" s="361"/>
      <c r="D36" s="363"/>
      <c r="E36" s="128" t="s">
        <v>159</v>
      </c>
      <c r="F36" s="170">
        <f>'11月'!$AL$36</f>
        <v>0</v>
      </c>
      <c r="G36" s="170">
        <f>'12月'!$AM$36</f>
        <v>0</v>
      </c>
      <c r="H36" s="170">
        <f>'1月'!$AM$36</f>
        <v>0</v>
      </c>
      <c r="I36" s="177">
        <f>'2月'!$AK$36</f>
        <v>0</v>
      </c>
      <c r="J36" s="170">
        <f>'3月'!$AM$36</f>
        <v>0</v>
      </c>
      <c r="K36" s="170">
        <f>'4月'!$AL$36</f>
        <v>0</v>
      </c>
      <c r="L36" s="170">
        <f>'5月'!$AM$36</f>
        <v>0</v>
      </c>
      <c r="M36" s="170">
        <f>'6月'!$AL$36</f>
        <v>0</v>
      </c>
      <c r="N36" s="170">
        <f>'7月'!$AM$36</f>
        <v>0</v>
      </c>
      <c r="O36" s="170">
        <f>'8月'!$AM$36</f>
        <v>0</v>
      </c>
      <c r="P36" s="170">
        <f>'9月'!$AL$36</f>
        <v>0</v>
      </c>
      <c r="Q36" s="170">
        <f>'10月'!$AM$36</f>
        <v>0</v>
      </c>
      <c r="R36" s="129"/>
      <c r="S36" s="145">
        <f>SUM($F36:$Q36)</f>
        <v>0</v>
      </c>
      <c r="T36" s="130"/>
      <c r="U36" s="400"/>
      <c r="BO36" s="262"/>
    </row>
    <row r="37" spans="2:69" ht="21" customHeight="1" x14ac:dyDescent="0.45">
      <c r="B37" s="359">
        <f>'12月'!$B37</f>
        <v>0</v>
      </c>
      <c r="C37" s="360">
        <f>IFERROR(VLOOKUP($B37,品名!$BP$4:$BR$160,3,TRUE),"")</f>
        <v>0</v>
      </c>
      <c r="D37" s="362">
        <f>IFERROR(VLOOKUP($B37,品名!$BP$2:$BR$160,2,TRUE),"")</f>
        <v>0</v>
      </c>
      <c r="E37" s="131" t="s">
        <v>158</v>
      </c>
      <c r="F37" s="172">
        <f>'11月'!$AK$37</f>
        <v>0</v>
      </c>
      <c r="G37" s="172">
        <f>'12月'!$AL$37</f>
        <v>0</v>
      </c>
      <c r="H37" s="162">
        <f>'1月'!$AL$37</f>
        <v>0</v>
      </c>
      <c r="I37" s="175">
        <f>'2月'!$AJ$37</f>
        <v>0</v>
      </c>
      <c r="J37" s="172">
        <f>'3月'!$AL$37</f>
        <v>0</v>
      </c>
      <c r="K37" s="172">
        <f>'4月'!$AK$37</f>
        <v>0</v>
      </c>
      <c r="L37" s="172">
        <f>'5月'!$AL$37</f>
        <v>0</v>
      </c>
      <c r="M37" s="172">
        <f>'6月'!$AK$37</f>
        <v>0</v>
      </c>
      <c r="N37" s="172">
        <f>'7月'!$AL$37</f>
        <v>0</v>
      </c>
      <c r="O37" s="172">
        <f>'8月'!$AL$37</f>
        <v>0</v>
      </c>
      <c r="P37" s="172">
        <f>'9月'!$AK$37</f>
        <v>0</v>
      </c>
      <c r="Q37" s="172">
        <f>'10月'!$AL$37</f>
        <v>0</v>
      </c>
      <c r="R37" s="146">
        <f>SUM($F37:$Q37)</f>
        <v>0</v>
      </c>
      <c r="S37" s="132"/>
      <c r="T37" s="144">
        <f>'10月'!$AN$37</f>
        <v>0</v>
      </c>
      <c r="U37" s="366">
        <f>D37*S38</f>
        <v>0</v>
      </c>
      <c r="BO37" s="262"/>
    </row>
    <row r="38" spans="2:69" ht="20.45" customHeight="1" x14ac:dyDescent="0.45">
      <c r="B38" s="375"/>
      <c r="C38" s="361"/>
      <c r="D38" s="363"/>
      <c r="E38" s="128" t="s">
        <v>159</v>
      </c>
      <c r="F38" s="170">
        <f>'11月'!$AL$38</f>
        <v>0</v>
      </c>
      <c r="G38" s="170">
        <f>'12月'!$AM$38</f>
        <v>0</v>
      </c>
      <c r="H38" s="176">
        <f>'1月'!$AM$38</f>
        <v>0</v>
      </c>
      <c r="I38" s="167">
        <f>'2月'!$AK$38</f>
        <v>0</v>
      </c>
      <c r="J38" s="170">
        <f>'3月'!$AM$38</f>
        <v>0</v>
      </c>
      <c r="K38" s="170">
        <f>'4月'!$AL$38</f>
        <v>0</v>
      </c>
      <c r="L38" s="170">
        <f>'5月'!$AM$38</f>
        <v>0</v>
      </c>
      <c r="M38" s="170">
        <f>'6月'!$AL$38</f>
        <v>0</v>
      </c>
      <c r="N38" s="170">
        <f>'7月'!$AM$38</f>
        <v>0</v>
      </c>
      <c r="O38" s="170">
        <f>'8月'!$AM$38</f>
        <v>0</v>
      </c>
      <c r="P38" s="170">
        <f>'9月'!$AL$38</f>
        <v>0</v>
      </c>
      <c r="Q38" s="170">
        <f>'10月'!$AM$38</f>
        <v>0</v>
      </c>
      <c r="R38" s="129"/>
      <c r="S38" s="145">
        <f>SUM($F38:$Q38)</f>
        <v>0</v>
      </c>
      <c r="T38" s="130"/>
      <c r="U38" s="400"/>
      <c r="BO38" s="262"/>
    </row>
    <row r="39" spans="2:69" x14ac:dyDescent="0.45">
      <c r="B39" s="359">
        <f>'12月'!$B39</f>
        <v>0</v>
      </c>
      <c r="C39" s="360">
        <f>IFERROR(VLOOKUP($B39,品名!$BP$4:$BR$160,3,TRUE),"")</f>
        <v>0</v>
      </c>
      <c r="D39" s="362">
        <f>IFERROR(VLOOKUP($B39,品名!$BP$2:$BR$160,2,TRUE),"")</f>
        <v>0</v>
      </c>
      <c r="E39" s="131" t="s">
        <v>158</v>
      </c>
      <c r="F39" s="172">
        <f>'11月'!$AK$39</f>
        <v>0</v>
      </c>
      <c r="G39" s="172">
        <f>'12月'!$AL$39</f>
        <v>0</v>
      </c>
      <c r="H39" s="169">
        <f>'1月'!$AL$39</f>
        <v>0</v>
      </c>
      <c r="I39" s="175">
        <f>'2月'!$AJ$39</f>
        <v>0</v>
      </c>
      <c r="J39" s="172">
        <f>'3月'!$AL$39</f>
        <v>0</v>
      </c>
      <c r="K39" s="172">
        <f>'4月'!$AK$39</f>
        <v>0</v>
      </c>
      <c r="L39" s="172">
        <f>'5月'!$AL$39</f>
        <v>0</v>
      </c>
      <c r="M39" s="172">
        <f>'6月'!$AK$39</f>
        <v>0</v>
      </c>
      <c r="N39" s="172">
        <f>'7月'!$AL$39</f>
        <v>0</v>
      </c>
      <c r="O39" s="172">
        <f>'8月'!$AL$39</f>
        <v>0</v>
      </c>
      <c r="P39" s="172">
        <f>'9月'!$AK$39</f>
        <v>0</v>
      </c>
      <c r="Q39" s="172">
        <f>'10月'!$AL$39</f>
        <v>0</v>
      </c>
      <c r="R39" s="146">
        <f>SUM($F39:$Q39)</f>
        <v>0</v>
      </c>
      <c r="S39" s="132"/>
      <c r="T39" s="147">
        <f>'10月'!$AN$39</f>
        <v>0</v>
      </c>
      <c r="U39" s="366">
        <f>D39*S40</f>
        <v>0</v>
      </c>
      <c r="BO39" s="262"/>
    </row>
    <row r="40" spans="2:69" x14ac:dyDescent="0.45">
      <c r="B40" s="375"/>
      <c r="C40" s="361"/>
      <c r="D40" s="363"/>
      <c r="E40" s="128" t="s">
        <v>159</v>
      </c>
      <c r="F40" s="170">
        <f>'11月'!$AL$40</f>
        <v>0</v>
      </c>
      <c r="G40" s="170">
        <f>'12月'!$AM$40</f>
        <v>0</v>
      </c>
      <c r="H40" s="170">
        <f>'1月'!$AM$40</f>
        <v>0</v>
      </c>
      <c r="I40" s="177">
        <f>'2月'!$AK$40</f>
        <v>0</v>
      </c>
      <c r="J40" s="170">
        <f>'3月'!$AM$40</f>
        <v>0</v>
      </c>
      <c r="K40" s="170">
        <f>'4月'!$AL$40</f>
        <v>0</v>
      </c>
      <c r="L40" s="170">
        <f>'5月'!$AM$40</f>
        <v>0</v>
      </c>
      <c r="M40" s="170">
        <f>'6月'!$AL$40</f>
        <v>0</v>
      </c>
      <c r="N40" s="170">
        <f>'7月'!$AM$40</f>
        <v>0</v>
      </c>
      <c r="O40" s="170">
        <f>'8月'!$AM$40</f>
        <v>0</v>
      </c>
      <c r="P40" s="170">
        <f>'9月'!$AL$40</f>
        <v>0</v>
      </c>
      <c r="Q40" s="170">
        <f>'10月'!$AM$40</f>
        <v>0</v>
      </c>
      <c r="R40" s="129"/>
      <c r="S40" s="145">
        <f>SUM($F40:$Q40)</f>
        <v>0</v>
      </c>
      <c r="T40" s="130"/>
      <c r="U40" s="400"/>
      <c r="BO40" s="262"/>
    </row>
    <row r="41" spans="2:69" x14ac:dyDescent="0.45">
      <c r="B41" s="359">
        <f>'12月'!$B41</f>
        <v>0</v>
      </c>
      <c r="C41" s="360">
        <f>IFERROR(VLOOKUP($B41,品名!$BP$4:$BR$160,3,TRUE),"")</f>
        <v>0</v>
      </c>
      <c r="D41" s="362">
        <f>IFERROR(VLOOKUP($B41,品名!$BP$2:$BR$160,2,TRUE),"")</f>
        <v>0</v>
      </c>
      <c r="E41" s="131" t="s">
        <v>158</v>
      </c>
      <c r="F41" s="172">
        <f>'11月'!$AK$41</f>
        <v>0</v>
      </c>
      <c r="G41" s="172">
        <f>'12月'!$AL$41</f>
        <v>0</v>
      </c>
      <c r="H41" s="162">
        <f>'1月'!$AL$41</f>
        <v>0</v>
      </c>
      <c r="I41" s="175">
        <f>'2月'!$AJ$41</f>
        <v>0</v>
      </c>
      <c r="J41" s="172">
        <f>'3月'!$AL$41</f>
        <v>0</v>
      </c>
      <c r="K41" s="172">
        <f>'4月'!$AK$41</f>
        <v>0</v>
      </c>
      <c r="L41" s="172">
        <f>'5月'!$AL$41</f>
        <v>0</v>
      </c>
      <c r="M41" s="172">
        <f>'6月'!$AK$41</f>
        <v>0</v>
      </c>
      <c r="N41" s="172">
        <f>'7月'!$AL$41</f>
        <v>0</v>
      </c>
      <c r="O41" s="172">
        <f>'8月'!$AL$41</f>
        <v>0</v>
      </c>
      <c r="P41" s="172">
        <f>'9月'!$AK$41</f>
        <v>0</v>
      </c>
      <c r="Q41" s="172">
        <f>'10月'!$AL$41</f>
        <v>0</v>
      </c>
      <c r="R41" s="146">
        <f>SUM($F41:$Q41)</f>
        <v>0</v>
      </c>
      <c r="S41" s="132"/>
      <c r="T41" s="147">
        <f>'10月'!$AN$41</f>
        <v>0</v>
      </c>
      <c r="U41" s="366">
        <f>D41*S42</f>
        <v>0</v>
      </c>
      <c r="BO41" s="262"/>
    </row>
    <row r="42" spans="2:69" x14ac:dyDescent="0.45">
      <c r="B42" s="375"/>
      <c r="C42" s="361"/>
      <c r="D42" s="363"/>
      <c r="E42" s="128" t="s">
        <v>159</v>
      </c>
      <c r="F42" s="170">
        <f>'11月'!$AL$42</f>
        <v>0</v>
      </c>
      <c r="G42" s="170">
        <f>'12月'!$AM$42</f>
        <v>0</v>
      </c>
      <c r="H42" s="176">
        <f>'1月'!$AM$42</f>
        <v>0</v>
      </c>
      <c r="I42" s="177">
        <f>'2月'!$AK$42</f>
        <v>0</v>
      </c>
      <c r="J42" s="170">
        <f>'3月'!$AM$42</f>
        <v>0</v>
      </c>
      <c r="K42" s="170">
        <f>'4月'!$AL$42</f>
        <v>0</v>
      </c>
      <c r="L42" s="170">
        <f>'5月'!$AM$42</f>
        <v>0</v>
      </c>
      <c r="M42" s="170">
        <f>'6月'!$AL$42</f>
        <v>0</v>
      </c>
      <c r="N42" s="170">
        <f>'7月'!$AM$42</f>
        <v>0</v>
      </c>
      <c r="O42" s="170">
        <f>'8月'!$AM$42</f>
        <v>0</v>
      </c>
      <c r="P42" s="170">
        <f>'9月'!$AL$42</f>
        <v>0</v>
      </c>
      <c r="Q42" s="170">
        <f>'10月'!$AM$42</f>
        <v>0</v>
      </c>
      <c r="R42" s="129"/>
      <c r="S42" s="145">
        <f>SUM($F42:$Q42)</f>
        <v>0</v>
      </c>
      <c r="T42" s="130"/>
      <c r="U42" s="400"/>
      <c r="BO42" s="262"/>
    </row>
    <row r="43" spans="2:69" x14ac:dyDescent="0.45">
      <c r="B43" s="444">
        <f>'12月'!$B43</f>
        <v>0</v>
      </c>
      <c r="C43" s="360">
        <f>IFERROR(VLOOKUP($B43,品名!$BP$4:$BR$160,3,TRUE),"")</f>
        <v>0</v>
      </c>
      <c r="D43" s="362">
        <f>IFERROR(VLOOKUP($B43,品名!$BP$2:$BR$160,2,TRUE),"")</f>
        <v>0</v>
      </c>
      <c r="E43" s="131" t="s">
        <v>158</v>
      </c>
      <c r="F43" s="172">
        <f>'11月'!$AK$43</f>
        <v>0</v>
      </c>
      <c r="G43" s="172">
        <f>'12月'!$AL$43</f>
        <v>0</v>
      </c>
      <c r="H43" s="169">
        <f>'1月'!$AL$43</f>
        <v>0</v>
      </c>
      <c r="I43" s="175">
        <f>'2月'!$AJ$43</f>
        <v>0</v>
      </c>
      <c r="J43" s="172">
        <f>'3月'!$AL$43</f>
        <v>0</v>
      </c>
      <c r="K43" s="172">
        <f>'4月'!$AK$43</f>
        <v>0</v>
      </c>
      <c r="L43" s="172">
        <f>'5月'!$AL$43</f>
        <v>0</v>
      </c>
      <c r="M43" s="172">
        <f>'6月'!$AK$43</f>
        <v>0</v>
      </c>
      <c r="N43" s="172">
        <f>'7月'!$AL$43</f>
        <v>0</v>
      </c>
      <c r="O43" s="172">
        <f>'8月'!$AL$43</f>
        <v>0</v>
      </c>
      <c r="P43" s="172">
        <f>'9月'!$AK$43</f>
        <v>0</v>
      </c>
      <c r="Q43" s="172">
        <f>'10月'!$AL$43</f>
        <v>0</v>
      </c>
      <c r="R43" s="146">
        <f>SUM($F43:$Q43)</f>
        <v>0</v>
      </c>
      <c r="S43" s="132"/>
      <c r="T43" s="147">
        <f>'10月'!$AN$43</f>
        <v>0</v>
      </c>
      <c r="U43" s="366">
        <f>D43*S44</f>
        <v>0</v>
      </c>
      <c r="BO43" s="262"/>
    </row>
    <row r="44" spans="2:69" ht="20.25" thickBot="1" x14ac:dyDescent="0.5">
      <c r="B44" s="379"/>
      <c r="C44" s="370"/>
      <c r="D44" s="371"/>
      <c r="E44" s="135" t="s">
        <v>159</v>
      </c>
      <c r="F44" s="178">
        <f>'11月'!$AL$44</f>
        <v>0</v>
      </c>
      <c r="G44" s="178">
        <f>'12月'!$AM$44</f>
        <v>0</v>
      </c>
      <c r="H44" s="170">
        <f>'1月'!$AM$44</f>
        <v>0</v>
      </c>
      <c r="I44" s="179">
        <f>'2月'!$AK$44</f>
        <v>0</v>
      </c>
      <c r="J44" s="178">
        <f>'3月'!$AM$44</f>
        <v>0</v>
      </c>
      <c r="K44" s="178">
        <f>'4月'!$AL$44</f>
        <v>0</v>
      </c>
      <c r="L44" s="178">
        <f>'5月'!$AM$44</f>
        <v>0</v>
      </c>
      <c r="M44" s="178">
        <f>'6月'!$AL$44</f>
        <v>0</v>
      </c>
      <c r="N44" s="178">
        <f>'7月'!$AM$44</f>
        <v>0</v>
      </c>
      <c r="O44" s="178">
        <f>'8月'!$AM$44</f>
        <v>0</v>
      </c>
      <c r="P44" s="178">
        <f>'9月'!$AL$44</f>
        <v>0</v>
      </c>
      <c r="Q44" s="178">
        <f>'10月'!$AM$44</f>
        <v>0</v>
      </c>
      <c r="R44" s="136"/>
      <c r="S44" s="148">
        <f>SUM($F44:$Q44)</f>
        <v>0</v>
      </c>
      <c r="T44" s="137"/>
      <c r="U44" s="403"/>
      <c r="BO44" s="262"/>
    </row>
    <row r="45" spans="2:69" ht="20.45" customHeight="1" thickTop="1" x14ac:dyDescent="0.45">
      <c r="B45" s="445" t="s">
        <v>160</v>
      </c>
      <c r="C45" s="446"/>
      <c r="D45" s="449"/>
      <c r="E45" s="138" t="s">
        <v>158</v>
      </c>
      <c r="F45" s="180">
        <f t="shared" ref="F45:Q45" si="0">SUM(F5,F7,F9,F11,F13,F15,F17,F19,F21,F23,F25,F27,F29,F31,F33,F35,F37,F39,F41,F43)</f>
        <v>0</v>
      </c>
      <c r="G45" s="180">
        <f t="shared" si="0"/>
        <v>0</v>
      </c>
      <c r="H45" s="149">
        <f t="shared" si="0"/>
        <v>0</v>
      </c>
      <c r="I45" s="180">
        <f t="shared" si="0"/>
        <v>0</v>
      </c>
      <c r="J45" s="180">
        <f t="shared" si="0"/>
        <v>0</v>
      </c>
      <c r="K45" s="180">
        <f t="shared" si="0"/>
        <v>0</v>
      </c>
      <c r="L45" s="180">
        <f t="shared" si="0"/>
        <v>0</v>
      </c>
      <c r="M45" s="180">
        <f t="shared" si="0"/>
        <v>0</v>
      </c>
      <c r="N45" s="180">
        <f t="shared" si="0"/>
        <v>0</v>
      </c>
      <c r="O45" s="180">
        <f t="shared" si="0"/>
        <v>0</v>
      </c>
      <c r="P45" s="180">
        <f t="shared" si="0"/>
        <v>0</v>
      </c>
      <c r="Q45" s="180">
        <f t="shared" si="0"/>
        <v>0</v>
      </c>
      <c r="R45" s="150">
        <f>SUM($F45:$Q45)</f>
        <v>0</v>
      </c>
      <c r="S45" s="139"/>
      <c r="T45" s="181">
        <f>'10月'!$AN$45</f>
        <v>0</v>
      </c>
      <c r="U45" s="357">
        <f>SUM(U5:U44)</f>
        <v>0</v>
      </c>
      <c r="BO45" s="262"/>
    </row>
    <row r="46" spans="2:69" ht="20.25" thickBot="1" x14ac:dyDescent="0.5">
      <c r="B46" s="447"/>
      <c r="C46" s="448"/>
      <c r="D46" s="450"/>
      <c r="E46" s="140" t="s">
        <v>159</v>
      </c>
      <c r="F46" s="153">
        <f t="shared" ref="F46:Q46" si="1">SUM(F6,F8,F10,F12,F14,F16,F18,F20,F22,F24,F26,F28,F30,F32,F34,F36,F38,F40,F42,F44)</f>
        <v>0</v>
      </c>
      <c r="G46" s="153">
        <f t="shared" si="1"/>
        <v>0</v>
      </c>
      <c r="H46" s="152">
        <f t="shared" si="1"/>
        <v>0</v>
      </c>
      <c r="I46" s="153">
        <f t="shared" si="1"/>
        <v>0</v>
      </c>
      <c r="J46" s="153">
        <f t="shared" si="1"/>
        <v>0</v>
      </c>
      <c r="K46" s="153">
        <f t="shared" si="1"/>
        <v>0</v>
      </c>
      <c r="L46" s="153">
        <f t="shared" si="1"/>
        <v>0</v>
      </c>
      <c r="M46" s="153">
        <f t="shared" si="1"/>
        <v>0</v>
      </c>
      <c r="N46" s="153">
        <f t="shared" si="1"/>
        <v>0</v>
      </c>
      <c r="O46" s="153">
        <f t="shared" si="1"/>
        <v>0</v>
      </c>
      <c r="P46" s="153">
        <f t="shared" si="1"/>
        <v>0</v>
      </c>
      <c r="Q46" s="153">
        <f t="shared" si="1"/>
        <v>0</v>
      </c>
      <c r="R46" s="141"/>
      <c r="S46" s="154">
        <f>SUM($F46:$Q46)</f>
        <v>0</v>
      </c>
      <c r="T46" s="142"/>
      <c r="U46" s="393"/>
      <c r="BO46" s="262"/>
    </row>
    <row r="47" spans="2:69" x14ac:dyDescent="0.45">
      <c r="R47" s="182">
        <f>SUM(R5,R7,R9,R11,R13,R15,R17,R19,R21,R23,R25,R27,R29,R31,R33,R35,R37,R39,R41,R43)</f>
        <v>0</v>
      </c>
      <c r="S47" s="183">
        <f>SUM(S6,S8,S10,S12,S14,S16,S18,S20,S22,S24,S26,S28,S30,S32,S34,S36,S38,S40,S42,S44)</f>
        <v>0</v>
      </c>
      <c r="T47" s="156">
        <f>SUM(T5,T7,T9,T11,T13,T15,T17,T19,T21,T23,T25,T27,T29,T31,T33,T35,T37,T39,T41,T43)</f>
        <v>0</v>
      </c>
      <c r="BO47" s="125"/>
      <c r="BP47" s="125"/>
      <c r="BQ47" s="125"/>
    </row>
    <row r="48" spans="2:69" x14ac:dyDescent="0.45">
      <c r="BO48" s="126"/>
      <c r="BP48" s="126"/>
      <c r="BQ48" s="126"/>
    </row>
    <row r="49" spans="67:69" x14ac:dyDescent="0.45">
      <c r="BO49" s="126"/>
      <c r="BP49" s="126"/>
      <c r="BQ49" s="126"/>
    </row>
    <row r="50" spans="67:69" x14ac:dyDescent="0.45">
      <c r="BO50" s="126"/>
      <c r="BP50" s="126"/>
      <c r="BQ50" s="126"/>
    </row>
    <row r="51" spans="67:69" x14ac:dyDescent="0.45">
      <c r="BO51" s="126"/>
      <c r="BP51" s="126"/>
      <c r="BQ51" s="126"/>
    </row>
    <row r="52" spans="67:69" x14ac:dyDescent="0.45">
      <c r="BO52" s="126"/>
      <c r="BP52" s="126"/>
      <c r="BQ52" s="126"/>
    </row>
    <row r="53" spans="67:69" x14ac:dyDescent="0.45">
      <c r="BO53" s="126"/>
      <c r="BP53" s="126"/>
      <c r="BQ53" s="126"/>
    </row>
    <row r="54" spans="67:69" x14ac:dyDescent="0.45">
      <c r="BO54" s="126"/>
      <c r="BP54" s="126"/>
      <c r="BQ54" s="126"/>
    </row>
    <row r="55" spans="67:69" x14ac:dyDescent="0.45">
      <c r="BO55" s="126"/>
      <c r="BP55" s="126"/>
      <c r="BQ55" s="126"/>
    </row>
    <row r="56" spans="67:69" x14ac:dyDescent="0.45">
      <c r="BO56" s="126"/>
      <c r="BP56" s="126"/>
      <c r="BQ56" s="126"/>
    </row>
    <row r="57" spans="67:69" x14ac:dyDescent="0.45">
      <c r="BO57" s="126"/>
      <c r="BP57" s="126"/>
      <c r="BQ57" s="126"/>
    </row>
    <row r="58" spans="67:69" x14ac:dyDescent="0.45">
      <c r="BO58" s="126"/>
      <c r="BP58" s="126"/>
      <c r="BQ58" s="126"/>
    </row>
    <row r="59" spans="67:69" x14ac:dyDescent="0.45">
      <c r="BO59" s="126"/>
      <c r="BP59" s="126"/>
      <c r="BQ59" s="126"/>
    </row>
    <row r="60" spans="67:69" x14ac:dyDescent="0.45">
      <c r="BO60" s="126"/>
      <c r="BP60" s="126"/>
      <c r="BQ60" s="126"/>
    </row>
    <row r="61" spans="67:69" x14ac:dyDescent="0.45">
      <c r="BO61" s="126"/>
      <c r="BP61" s="126"/>
      <c r="BQ61" s="126"/>
    </row>
    <row r="62" spans="67:69" x14ac:dyDescent="0.45">
      <c r="BO62" s="126"/>
      <c r="BP62" s="126"/>
      <c r="BQ62" s="126"/>
    </row>
    <row r="63" spans="67:69" x14ac:dyDescent="0.45">
      <c r="BO63" s="126"/>
      <c r="BP63" s="126"/>
      <c r="BQ63" s="126"/>
    </row>
    <row r="64" spans="67:69" x14ac:dyDescent="0.45">
      <c r="BO64" s="126"/>
      <c r="BP64" s="126"/>
      <c r="BQ64" s="126"/>
    </row>
    <row r="65" spans="67:67" x14ac:dyDescent="0.45">
      <c r="BO65" s="262"/>
    </row>
    <row r="66" spans="67:67" x14ac:dyDescent="0.45">
      <c r="BO66" s="262"/>
    </row>
    <row r="67" spans="67:67" x14ac:dyDescent="0.45">
      <c r="BO67" s="262"/>
    </row>
    <row r="68" spans="67:67" x14ac:dyDescent="0.45">
      <c r="BO68" s="262"/>
    </row>
    <row r="69" spans="67:67" x14ac:dyDescent="0.45">
      <c r="BO69" s="262"/>
    </row>
    <row r="70" spans="67:67" x14ac:dyDescent="0.45">
      <c r="BO70" s="262"/>
    </row>
    <row r="71" spans="67:67" x14ac:dyDescent="0.45">
      <c r="BO71" s="262"/>
    </row>
    <row r="72" spans="67:67" x14ac:dyDescent="0.45">
      <c r="BO72" s="262"/>
    </row>
    <row r="73" spans="67:67" x14ac:dyDescent="0.45">
      <c r="BO73" s="262"/>
    </row>
    <row r="74" spans="67:67" ht="19.899999999999999" customHeight="1" x14ac:dyDescent="0.45">
      <c r="BO74" s="262"/>
    </row>
    <row r="75" spans="67:67" x14ac:dyDescent="0.45">
      <c r="BO75" s="262"/>
    </row>
    <row r="76" spans="67:67" x14ac:dyDescent="0.45">
      <c r="BO76" s="262"/>
    </row>
    <row r="77" spans="67:67" x14ac:dyDescent="0.45">
      <c r="BO77" s="262"/>
    </row>
    <row r="78" spans="67:67" x14ac:dyDescent="0.45">
      <c r="BO78" s="262"/>
    </row>
    <row r="79" spans="67:67" x14ac:dyDescent="0.45">
      <c r="BO79" s="262"/>
    </row>
    <row r="80" spans="67:67" x14ac:dyDescent="0.45">
      <c r="BO80" s="262"/>
    </row>
    <row r="81" spans="67:67" x14ac:dyDescent="0.45">
      <c r="BO81" s="262"/>
    </row>
    <row r="82" spans="67:67" x14ac:dyDescent="0.45">
      <c r="BO82" s="262"/>
    </row>
    <row r="83" spans="67:67" x14ac:dyDescent="0.45">
      <c r="BO83" s="262"/>
    </row>
    <row r="84" spans="67:67" x14ac:dyDescent="0.45">
      <c r="BO84" s="262"/>
    </row>
    <row r="85" spans="67:67" x14ac:dyDescent="0.45">
      <c r="BO85" s="262"/>
    </row>
    <row r="86" spans="67:67" x14ac:dyDescent="0.45">
      <c r="BO86" s="262"/>
    </row>
    <row r="87" spans="67:67" x14ac:dyDescent="0.45">
      <c r="BO87" s="262"/>
    </row>
    <row r="88" spans="67:67" x14ac:dyDescent="0.45">
      <c r="BO88" s="262"/>
    </row>
    <row r="89" spans="67:67" x14ac:dyDescent="0.45">
      <c r="BO89" s="262"/>
    </row>
    <row r="90" spans="67:67" x14ac:dyDescent="0.45">
      <c r="BO90" s="262"/>
    </row>
    <row r="91" spans="67:67" x14ac:dyDescent="0.45">
      <c r="BO91" s="262"/>
    </row>
    <row r="92" spans="67:67" x14ac:dyDescent="0.45">
      <c r="BO92" s="262"/>
    </row>
    <row r="93" spans="67:67" x14ac:dyDescent="0.45">
      <c r="BO93" s="262"/>
    </row>
    <row r="94" spans="67:67" x14ac:dyDescent="0.45">
      <c r="BO94" s="262"/>
    </row>
    <row r="95" spans="67:67" x14ac:dyDescent="0.45">
      <c r="BO95" s="262"/>
    </row>
    <row r="96" spans="67:67" x14ac:dyDescent="0.45">
      <c r="BO96" s="262"/>
    </row>
    <row r="97" spans="67:67" x14ac:dyDescent="0.45">
      <c r="BO97" s="262"/>
    </row>
    <row r="98" spans="67:67" x14ac:dyDescent="0.45">
      <c r="BO98" s="262"/>
    </row>
    <row r="99" spans="67:67" x14ac:dyDescent="0.45">
      <c r="BO99" s="262"/>
    </row>
    <row r="100" spans="67:67" x14ac:dyDescent="0.45">
      <c r="BO100" s="262"/>
    </row>
    <row r="101" spans="67:67" x14ac:dyDescent="0.45">
      <c r="BO101" s="262"/>
    </row>
    <row r="102" spans="67:67" x14ac:dyDescent="0.45">
      <c r="BO102" s="262"/>
    </row>
    <row r="103" spans="67:67" x14ac:dyDescent="0.45">
      <c r="BO103" s="262"/>
    </row>
    <row r="104" spans="67:67" x14ac:dyDescent="0.45">
      <c r="BO104" s="262"/>
    </row>
    <row r="105" spans="67:67" x14ac:dyDescent="0.45">
      <c r="BO105" s="262"/>
    </row>
    <row r="106" spans="67:67" x14ac:dyDescent="0.45">
      <c r="BO106" s="262"/>
    </row>
    <row r="107" spans="67:67" x14ac:dyDescent="0.45">
      <c r="BO107" s="262"/>
    </row>
    <row r="108" spans="67:67" x14ac:dyDescent="0.45">
      <c r="BO108" s="262"/>
    </row>
    <row r="109" spans="67:67" x14ac:dyDescent="0.45">
      <c r="BO109" s="262"/>
    </row>
    <row r="110" spans="67:67" x14ac:dyDescent="0.45">
      <c r="BO110" s="262"/>
    </row>
    <row r="111" spans="67:67" x14ac:dyDescent="0.45">
      <c r="BO111" s="262"/>
    </row>
    <row r="112" spans="67:67" x14ac:dyDescent="0.45">
      <c r="BO112" s="262"/>
    </row>
    <row r="113" spans="67:67" x14ac:dyDescent="0.45">
      <c r="BO113" s="262"/>
    </row>
    <row r="114" spans="67:67" x14ac:dyDescent="0.45">
      <c r="BO114" s="262"/>
    </row>
    <row r="115" spans="67:67" x14ac:dyDescent="0.45">
      <c r="BO115" s="262"/>
    </row>
    <row r="116" spans="67:67" x14ac:dyDescent="0.45">
      <c r="BO116" s="262"/>
    </row>
    <row r="117" spans="67:67" x14ac:dyDescent="0.45">
      <c r="BO117" s="262"/>
    </row>
    <row r="118" spans="67:67" x14ac:dyDescent="0.45">
      <c r="BO118" s="262"/>
    </row>
    <row r="119" spans="67:67" x14ac:dyDescent="0.45">
      <c r="BO119" s="262"/>
    </row>
    <row r="120" spans="67:67" x14ac:dyDescent="0.45">
      <c r="BO120" s="262"/>
    </row>
    <row r="121" spans="67:67" x14ac:dyDescent="0.45">
      <c r="BO121" s="262"/>
    </row>
    <row r="122" spans="67:67" x14ac:dyDescent="0.45">
      <c r="BO122" s="262"/>
    </row>
    <row r="123" spans="67:67" x14ac:dyDescent="0.45">
      <c r="BO123" s="262"/>
    </row>
    <row r="124" spans="67:67" x14ac:dyDescent="0.45">
      <c r="BO124" s="262"/>
    </row>
    <row r="125" spans="67:67" x14ac:dyDescent="0.45">
      <c r="BO125" s="262"/>
    </row>
    <row r="126" spans="67:67" x14ac:dyDescent="0.45">
      <c r="BO126" s="262"/>
    </row>
    <row r="127" spans="67:67" x14ac:dyDescent="0.45">
      <c r="BO127" s="262"/>
    </row>
    <row r="128" spans="67:67" x14ac:dyDescent="0.45">
      <c r="BO128" s="262"/>
    </row>
    <row r="129" spans="67:67" x14ac:dyDescent="0.45">
      <c r="BO129" s="262"/>
    </row>
    <row r="130" spans="67:67" x14ac:dyDescent="0.45">
      <c r="BO130" s="262"/>
    </row>
    <row r="131" spans="67:67" x14ac:dyDescent="0.45">
      <c r="BO131" s="262"/>
    </row>
    <row r="132" spans="67:67" x14ac:dyDescent="0.45">
      <c r="BO132" s="262"/>
    </row>
    <row r="133" spans="67:67" x14ac:dyDescent="0.45">
      <c r="BO133" s="262"/>
    </row>
    <row r="134" spans="67:67" x14ac:dyDescent="0.45">
      <c r="BO134" s="262"/>
    </row>
    <row r="135" spans="67:67" x14ac:dyDescent="0.45">
      <c r="BO135" s="262"/>
    </row>
    <row r="136" spans="67:67" x14ac:dyDescent="0.45">
      <c r="BO136" s="262"/>
    </row>
    <row r="137" spans="67:67" x14ac:dyDescent="0.45">
      <c r="BO137" s="262"/>
    </row>
    <row r="138" spans="67:67" x14ac:dyDescent="0.45">
      <c r="BO138" s="262"/>
    </row>
    <row r="139" spans="67:67" x14ac:dyDescent="0.45">
      <c r="BO139" s="262"/>
    </row>
    <row r="140" spans="67:67" x14ac:dyDescent="0.45">
      <c r="BO140" s="262"/>
    </row>
    <row r="141" spans="67:67" x14ac:dyDescent="0.45">
      <c r="BO141" s="262"/>
    </row>
    <row r="142" spans="67:67" x14ac:dyDescent="0.45">
      <c r="BO142" s="262"/>
    </row>
    <row r="143" spans="67:67" x14ac:dyDescent="0.45">
      <c r="BO143" s="262"/>
    </row>
    <row r="144" spans="67:67" x14ac:dyDescent="0.45">
      <c r="BO144" s="262"/>
    </row>
    <row r="145" spans="67:67" x14ac:dyDescent="0.45">
      <c r="BO145" s="262"/>
    </row>
    <row r="146" spans="67:67" x14ac:dyDescent="0.45">
      <c r="BO146" s="262"/>
    </row>
    <row r="147" spans="67:67" x14ac:dyDescent="0.45">
      <c r="BO147" s="262"/>
    </row>
    <row r="148" spans="67:67" x14ac:dyDescent="0.45">
      <c r="BO148" s="262"/>
    </row>
    <row r="149" spans="67:67" x14ac:dyDescent="0.45">
      <c r="BO149" s="262"/>
    </row>
    <row r="150" spans="67:67" x14ac:dyDescent="0.45">
      <c r="BO150" s="262"/>
    </row>
    <row r="151" spans="67:67" x14ac:dyDescent="0.45">
      <c r="BO151" s="262"/>
    </row>
    <row r="152" spans="67:67" x14ac:dyDescent="0.45">
      <c r="BO152" s="262"/>
    </row>
    <row r="153" spans="67:67" x14ac:dyDescent="0.45">
      <c r="BO153" s="262"/>
    </row>
    <row r="154" spans="67:67" x14ac:dyDescent="0.45">
      <c r="BO154" s="262"/>
    </row>
    <row r="155" spans="67:67" x14ac:dyDescent="0.45">
      <c r="BO155" s="262"/>
    </row>
    <row r="156" spans="67:67" x14ac:dyDescent="0.45">
      <c r="BO156" s="262"/>
    </row>
    <row r="157" spans="67:67" x14ac:dyDescent="0.45">
      <c r="BO157" s="262"/>
    </row>
    <row r="158" spans="67:67" x14ac:dyDescent="0.45">
      <c r="BO158" s="262"/>
    </row>
    <row r="159" spans="67:67" x14ac:dyDescent="0.45">
      <c r="BO159" s="262"/>
    </row>
    <row r="160" spans="67:67" x14ac:dyDescent="0.45">
      <c r="BO160" s="262"/>
    </row>
    <row r="161" spans="67:67" x14ac:dyDescent="0.45">
      <c r="BO161" s="262"/>
    </row>
    <row r="162" spans="67:67" x14ac:dyDescent="0.45">
      <c r="BO162" s="262"/>
    </row>
    <row r="163" spans="67:67" x14ac:dyDescent="0.45">
      <c r="BO163" s="262"/>
    </row>
    <row r="164" spans="67:67" x14ac:dyDescent="0.45">
      <c r="BO164" s="262"/>
    </row>
    <row r="165" spans="67:67" x14ac:dyDescent="0.45">
      <c r="BO165" s="262"/>
    </row>
    <row r="166" spans="67:67" x14ac:dyDescent="0.45">
      <c r="BO166" s="262"/>
    </row>
    <row r="167" spans="67:67" x14ac:dyDescent="0.45">
      <c r="BO167" s="262"/>
    </row>
    <row r="168" spans="67:67" x14ac:dyDescent="0.45">
      <c r="BO168" s="262"/>
    </row>
    <row r="169" spans="67:67" x14ac:dyDescent="0.45">
      <c r="BO169" s="262"/>
    </row>
    <row r="170" spans="67:67" x14ac:dyDescent="0.45">
      <c r="BO170" s="262"/>
    </row>
    <row r="171" spans="67:67" x14ac:dyDescent="0.45">
      <c r="BO171" s="262"/>
    </row>
    <row r="172" spans="67:67" x14ac:dyDescent="0.45">
      <c r="BO172" s="262"/>
    </row>
    <row r="173" spans="67:67" x14ac:dyDescent="0.45">
      <c r="BO173" s="262"/>
    </row>
    <row r="174" spans="67:67" x14ac:dyDescent="0.45">
      <c r="BO174" s="262"/>
    </row>
    <row r="175" spans="67:67" x14ac:dyDescent="0.45">
      <c r="BO175" s="262"/>
    </row>
    <row r="176" spans="67:67" x14ac:dyDescent="0.45">
      <c r="BO176" s="262"/>
    </row>
    <row r="177" spans="67:67" x14ac:dyDescent="0.45">
      <c r="BO177" s="262"/>
    </row>
    <row r="178" spans="67:67" x14ac:dyDescent="0.45">
      <c r="BO178" s="262"/>
    </row>
    <row r="179" spans="67:67" x14ac:dyDescent="0.45">
      <c r="BO179" s="262"/>
    </row>
    <row r="180" spans="67:67" x14ac:dyDescent="0.45">
      <c r="BO180" s="262"/>
    </row>
    <row r="181" spans="67:67" x14ac:dyDescent="0.45">
      <c r="BO181" s="262"/>
    </row>
    <row r="182" spans="67:67" x14ac:dyDescent="0.45">
      <c r="BO182" s="262"/>
    </row>
    <row r="183" spans="67:67" x14ac:dyDescent="0.45">
      <c r="BO183" s="262"/>
    </row>
    <row r="184" spans="67:67" x14ac:dyDescent="0.45">
      <c r="BO184" s="262"/>
    </row>
    <row r="185" spans="67:67" x14ac:dyDescent="0.45">
      <c r="BO185" s="262"/>
    </row>
    <row r="186" spans="67:67" x14ac:dyDescent="0.45">
      <c r="BO186" s="262"/>
    </row>
    <row r="187" spans="67:67" x14ac:dyDescent="0.45">
      <c r="BO187" s="262"/>
    </row>
    <row r="188" spans="67:67" x14ac:dyDescent="0.45">
      <c r="BO188" s="262"/>
    </row>
    <row r="189" spans="67:67" x14ac:dyDescent="0.45">
      <c r="BO189" s="262"/>
    </row>
    <row r="190" spans="67:67" x14ac:dyDescent="0.45">
      <c r="BO190" s="262"/>
    </row>
    <row r="191" spans="67:67" x14ac:dyDescent="0.45">
      <c r="BO191" s="262"/>
    </row>
    <row r="192" spans="67:67" x14ac:dyDescent="0.45">
      <c r="BO192" s="262"/>
    </row>
    <row r="193" spans="67:67" x14ac:dyDescent="0.45">
      <c r="BO193" s="262"/>
    </row>
    <row r="194" spans="67:67" x14ac:dyDescent="0.45">
      <c r="BO194" s="262"/>
    </row>
    <row r="195" spans="67:67" x14ac:dyDescent="0.45">
      <c r="BO195" s="262"/>
    </row>
    <row r="196" spans="67:67" x14ac:dyDescent="0.45">
      <c r="BO196" s="262"/>
    </row>
    <row r="197" spans="67:67" x14ac:dyDescent="0.45">
      <c r="BO197" s="262"/>
    </row>
    <row r="198" spans="67:67" x14ac:dyDescent="0.45">
      <c r="BO198" s="262"/>
    </row>
    <row r="199" spans="67:67" x14ac:dyDescent="0.45">
      <c r="BO199" s="262"/>
    </row>
    <row r="200" spans="67:67" x14ac:dyDescent="0.45">
      <c r="BO200" s="262"/>
    </row>
    <row r="201" spans="67:67" x14ac:dyDescent="0.45">
      <c r="BO201" s="262"/>
    </row>
    <row r="202" spans="67:67" x14ac:dyDescent="0.45">
      <c r="BO202" s="262"/>
    </row>
    <row r="203" spans="67:67" x14ac:dyDescent="0.45">
      <c r="BO203" s="262"/>
    </row>
    <row r="204" spans="67:67" x14ac:dyDescent="0.45">
      <c r="BO204" s="262"/>
    </row>
    <row r="205" spans="67:67" x14ac:dyDescent="0.45">
      <c r="BO205" s="262"/>
    </row>
    <row r="206" spans="67:67" x14ac:dyDescent="0.45">
      <c r="BO206" s="262"/>
    </row>
  </sheetData>
  <sheetProtection sheet="1" objects="1" scenarios="1"/>
  <mergeCells count="84">
    <mergeCell ref="C2:N2"/>
    <mergeCell ref="B9:B10"/>
    <mergeCell ref="C9:C10"/>
    <mergeCell ref="D9:D10"/>
    <mergeCell ref="U9:U10"/>
    <mergeCell ref="B11:B12"/>
    <mergeCell ref="C11:C12"/>
    <mergeCell ref="D11:D12"/>
    <mergeCell ref="U11:U12"/>
    <mergeCell ref="B5:B6"/>
    <mergeCell ref="C5:C6"/>
    <mergeCell ref="D5:D6"/>
    <mergeCell ref="U5:U6"/>
    <mergeCell ref="B7:B8"/>
    <mergeCell ref="C7:C8"/>
    <mergeCell ref="D7:D8"/>
    <mergeCell ref="U7:U8"/>
    <mergeCell ref="B13:B14"/>
    <mergeCell ref="C13:C14"/>
    <mergeCell ref="D13:D14"/>
    <mergeCell ref="U13:U14"/>
    <mergeCell ref="B15:B16"/>
    <mergeCell ref="C15:C16"/>
    <mergeCell ref="D15:D16"/>
    <mergeCell ref="U15:U16"/>
    <mergeCell ref="B17:B18"/>
    <mergeCell ref="C17:C18"/>
    <mergeCell ref="D17:D18"/>
    <mergeCell ref="U17:U18"/>
    <mergeCell ref="B19:B20"/>
    <mergeCell ref="C19:C20"/>
    <mergeCell ref="D19:D20"/>
    <mergeCell ref="U19:U20"/>
    <mergeCell ref="B21:B22"/>
    <mergeCell ref="C21:C22"/>
    <mergeCell ref="D21:D22"/>
    <mergeCell ref="U21:U22"/>
    <mergeCell ref="B23:B24"/>
    <mergeCell ref="C23:C24"/>
    <mergeCell ref="D23:D24"/>
    <mergeCell ref="U23:U24"/>
    <mergeCell ref="B25:B26"/>
    <mergeCell ref="C25:C26"/>
    <mergeCell ref="D25:D26"/>
    <mergeCell ref="U25:U26"/>
    <mergeCell ref="B27:B28"/>
    <mergeCell ref="C27:C28"/>
    <mergeCell ref="D27:D28"/>
    <mergeCell ref="U27:U28"/>
    <mergeCell ref="B29:B30"/>
    <mergeCell ref="C29:C30"/>
    <mergeCell ref="D29:D30"/>
    <mergeCell ref="U29:U30"/>
    <mergeCell ref="B31:B32"/>
    <mergeCell ref="C31:C32"/>
    <mergeCell ref="D31:D32"/>
    <mergeCell ref="U31:U32"/>
    <mergeCell ref="B33:B34"/>
    <mergeCell ref="C33:C34"/>
    <mergeCell ref="D33:D34"/>
    <mergeCell ref="U33:U34"/>
    <mergeCell ref="B35:B36"/>
    <mergeCell ref="C35:C36"/>
    <mergeCell ref="D35:D36"/>
    <mergeCell ref="U35:U36"/>
    <mergeCell ref="U39:U40"/>
    <mergeCell ref="U37:U38"/>
    <mergeCell ref="B41:B42"/>
    <mergeCell ref="C41:C42"/>
    <mergeCell ref="D41:D42"/>
    <mergeCell ref="U41:U42"/>
    <mergeCell ref="B37:B38"/>
    <mergeCell ref="C37:C38"/>
    <mergeCell ref="D37:D38"/>
    <mergeCell ref="B39:B40"/>
    <mergeCell ref="C39:C40"/>
    <mergeCell ref="D39:D40"/>
    <mergeCell ref="B43:B44"/>
    <mergeCell ref="C43:C44"/>
    <mergeCell ref="D43:D44"/>
    <mergeCell ref="U43:U44"/>
    <mergeCell ref="B45:C46"/>
    <mergeCell ref="D45:D46"/>
    <mergeCell ref="U45:U46"/>
  </mergeCells>
  <phoneticPr fontId="2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B58FB-7F2F-1348-84D2-53828ABF13C7}">
  <dimension ref="A1:O30"/>
  <sheetViews>
    <sheetView zoomScale="130" zoomScaleNormal="130" workbookViewId="0"/>
  </sheetViews>
  <sheetFormatPr defaultColWidth="10.69921875" defaultRowHeight="22.5" x14ac:dyDescent="0.45"/>
  <cols>
    <col min="1" max="1" width="3.59765625" style="1" customWidth="1"/>
    <col min="2" max="2" width="10.69921875" style="1"/>
    <col min="3" max="4" width="2.69921875" style="1" customWidth="1"/>
    <col min="5" max="5" width="3.296875" style="1" customWidth="1"/>
    <col min="6" max="6" width="10.69921875" style="1"/>
    <col min="7" max="7" width="2.69921875" style="1" customWidth="1"/>
    <col min="8" max="8" width="10.69921875" style="1"/>
    <col min="9" max="9" width="2.69921875" style="1" customWidth="1"/>
    <col min="10" max="10" width="10.69921875" style="1"/>
    <col min="11" max="11" width="2.69921875" style="1" customWidth="1"/>
    <col min="12" max="12" width="10.69921875" style="1"/>
    <col min="13" max="13" width="2.8984375" style="1" customWidth="1"/>
    <col min="14" max="16384" width="10.69921875" style="1"/>
  </cols>
  <sheetData>
    <row r="1" spans="1:15" x14ac:dyDescent="0.45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1:15" x14ac:dyDescent="0.45">
      <c r="A2" s="188"/>
      <c r="B2" s="189" t="s">
        <v>0</v>
      </c>
      <c r="C2" s="190"/>
      <c r="D2" s="190"/>
      <c r="E2" s="190"/>
      <c r="F2" s="191"/>
      <c r="G2" s="191"/>
      <c r="H2" s="191"/>
      <c r="I2" s="191"/>
      <c r="J2" s="191"/>
      <c r="K2" s="191"/>
      <c r="L2" s="191"/>
      <c r="M2" s="191"/>
      <c r="N2" s="188"/>
      <c r="O2" s="188"/>
    </row>
    <row r="3" spans="1:15" x14ac:dyDescent="0.45">
      <c r="A3" s="188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88"/>
      <c r="O3" s="188"/>
    </row>
    <row r="4" spans="1:15" x14ac:dyDescent="0.45">
      <c r="A4" s="188"/>
      <c r="B4" s="191" t="s">
        <v>400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88"/>
      <c r="O4" s="188"/>
    </row>
    <row r="5" spans="1:15" x14ac:dyDescent="0.45">
      <c r="A5" s="188"/>
      <c r="B5" s="191" t="s">
        <v>372</v>
      </c>
      <c r="C5" s="191"/>
      <c r="D5" s="191"/>
      <c r="E5" s="191"/>
      <c r="F5" s="191" t="s">
        <v>401</v>
      </c>
      <c r="G5" s="191"/>
      <c r="H5" s="191" t="s">
        <v>371</v>
      </c>
      <c r="I5" s="191"/>
      <c r="J5" s="261" t="s">
        <v>4</v>
      </c>
      <c r="K5" s="191"/>
      <c r="L5" s="191" t="s">
        <v>3</v>
      </c>
      <c r="M5" s="191"/>
      <c r="N5" s="188"/>
      <c r="O5" s="188"/>
    </row>
    <row r="6" spans="1:15" x14ac:dyDescent="0.45">
      <c r="A6" s="188"/>
      <c r="B6" s="3">
        <v>1.4999999999999999E-2</v>
      </c>
      <c r="C6" s="191" t="s">
        <v>1</v>
      </c>
      <c r="D6" s="191">
        <v>2</v>
      </c>
      <c r="E6" s="191" t="s">
        <v>1</v>
      </c>
      <c r="F6" s="3">
        <v>320</v>
      </c>
      <c r="G6" s="191" t="s">
        <v>1</v>
      </c>
      <c r="H6" s="3">
        <v>500</v>
      </c>
      <c r="I6" s="191" t="s">
        <v>1</v>
      </c>
      <c r="J6" s="191">
        <v>0.9</v>
      </c>
      <c r="K6" s="191" t="s">
        <v>2</v>
      </c>
      <c r="L6" s="5">
        <f>B6*D6*F6*H6*J6</f>
        <v>4320</v>
      </c>
      <c r="M6" s="191" t="s">
        <v>209</v>
      </c>
      <c r="N6" s="192">
        <f>L6/1000</f>
        <v>4.32</v>
      </c>
      <c r="O6" s="188" t="s">
        <v>210</v>
      </c>
    </row>
    <row r="7" spans="1:15" x14ac:dyDescent="0.45">
      <c r="A7" s="188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3"/>
      <c r="O7" s="188"/>
    </row>
    <row r="8" spans="1:15" x14ac:dyDescent="0.45">
      <c r="A8" s="188"/>
      <c r="B8" s="191" t="s">
        <v>402</v>
      </c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3"/>
      <c r="O8" s="188"/>
    </row>
    <row r="9" spans="1:15" x14ac:dyDescent="0.45">
      <c r="A9" s="188"/>
      <c r="B9" s="191" t="s">
        <v>372</v>
      </c>
      <c r="C9" s="191"/>
      <c r="D9" s="191"/>
      <c r="E9" s="191"/>
      <c r="F9" s="191" t="s">
        <v>401</v>
      </c>
      <c r="G9" s="191"/>
      <c r="H9" s="191" t="s">
        <v>371</v>
      </c>
      <c r="I9" s="191"/>
      <c r="J9" s="261" t="s">
        <v>4</v>
      </c>
      <c r="K9" s="191"/>
      <c r="L9" s="191" t="s">
        <v>3</v>
      </c>
      <c r="M9" s="191"/>
      <c r="N9" s="193"/>
      <c r="O9" s="188"/>
    </row>
    <row r="10" spans="1:15" x14ac:dyDescent="0.45">
      <c r="A10" s="188"/>
      <c r="B10" s="3">
        <v>1.4999999999999999E-2</v>
      </c>
      <c r="C10" s="191" t="s">
        <v>1</v>
      </c>
      <c r="D10" s="191">
        <v>2</v>
      </c>
      <c r="E10" s="191" t="s">
        <v>1</v>
      </c>
      <c r="F10" s="3">
        <v>260</v>
      </c>
      <c r="G10" s="191" t="s">
        <v>1</v>
      </c>
      <c r="H10" s="3">
        <v>300</v>
      </c>
      <c r="I10" s="191" t="s">
        <v>1</v>
      </c>
      <c r="J10" s="191">
        <v>0.92</v>
      </c>
      <c r="K10" s="191" t="s">
        <v>2</v>
      </c>
      <c r="L10" s="4">
        <f>B10*D10*F10*H10*J10</f>
        <v>2152.8000000000002</v>
      </c>
      <c r="M10" s="191" t="s">
        <v>209</v>
      </c>
      <c r="N10" s="192">
        <f>L10/1000</f>
        <v>2.1528</v>
      </c>
      <c r="O10" s="188" t="s">
        <v>210</v>
      </c>
    </row>
    <row r="11" spans="1:15" x14ac:dyDescent="0.45">
      <c r="A11" s="188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3"/>
      <c r="O11" s="188"/>
    </row>
    <row r="12" spans="1:15" x14ac:dyDescent="0.45">
      <c r="A12" s="188"/>
      <c r="B12" s="191" t="s">
        <v>403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3"/>
      <c r="O12" s="188"/>
    </row>
    <row r="13" spans="1:15" x14ac:dyDescent="0.45">
      <c r="A13" s="188"/>
      <c r="B13" s="191" t="s">
        <v>372</v>
      </c>
      <c r="C13" s="191"/>
      <c r="D13" s="191"/>
      <c r="E13" s="191"/>
      <c r="F13" s="191" t="s">
        <v>401</v>
      </c>
      <c r="G13" s="191"/>
      <c r="H13" s="191" t="s">
        <v>371</v>
      </c>
      <c r="I13" s="191"/>
      <c r="J13" s="261" t="s">
        <v>4</v>
      </c>
      <c r="K13" s="191"/>
      <c r="L13" s="191" t="s">
        <v>3</v>
      </c>
      <c r="M13" s="191"/>
      <c r="N13" s="193"/>
      <c r="O13" s="188"/>
    </row>
    <row r="14" spans="1:15" x14ac:dyDescent="0.45">
      <c r="A14" s="188"/>
      <c r="B14" s="3">
        <v>1.2999999999999999E-2</v>
      </c>
      <c r="C14" s="191" t="s">
        <v>1</v>
      </c>
      <c r="D14" s="191">
        <v>2</v>
      </c>
      <c r="E14" s="191" t="s">
        <v>1</v>
      </c>
      <c r="F14" s="3">
        <v>800</v>
      </c>
      <c r="G14" s="191" t="s">
        <v>1</v>
      </c>
      <c r="H14" s="3">
        <v>300</v>
      </c>
      <c r="I14" s="191" t="s">
        <v>1</v>
      </c>
      <c r="J14" s="191">
        <v>0.95</v>
      </c>
      <c r="K14" s="191" t="s">
        <v>2</v>
      </c>
      <c r="L14" s="4">
        <f>B14*D14*F14*H14*J14</f>
        <v>5928</v>
      </c>
      <c r="M14" s="191" t="s">
        <v>233</v>
      </c>
      <c r="N14" s="192">
        <f>L14/1000</f>
        <v>5.9279999999999999</v>
      </c>
      <c r="O14" s="188" t="s">
        <v>234</v>
      </c>
    </row>
    <row r="15" spans="1:15" x14ac:dyDescent="0.45">
      <c r="A15" s="188"/>
      <c r="B15" s="2"/>
      <c r="C15" s="191"/>
      <c r="D15" s="191"/>
      <c r="E15" s="191"/>
      <c r="F15" s="2"/>
      <c r="G15" s="191"/>
      <c r="H15" s="2"/>
      <c r="I15" s="191"/>
      <c r="J15" s="191"/>
      <c r="K15" s="191"/>
      <c r="L15" s="266"/>
      <c r="M15" s="191"/>
      <c r="N15" s="267"/>
      <c r="O15" s="188"/>
    </row>
    <row r="16" spans="1:15" x14ac:dyDescent="0.45">
      <c r="A16" s="188"/>
      <c r="B16" s="452" t="s">
        <v>426</v>
      </c>
      <c r="C16" s="453"/>
      <c r="D16" s="453"/>
      <c r="E16" s="453"/>
      <c r="F16" s="453"/>
      <c r="G16" s="453"/>
      <c r="H16" s="453"/>
      <c r="I16" s="453"/>
      <c r="J16" s="453"/>
      <c r="K16" s="453"/>
      <c r="L16" s="453"/>
      <c r="M16" s="453"/>
      <c r="N16" s="453"/>
      <c r="O16" s="453"/>
    </row>
    <row r="17" spans="1:15" x14ac:dyDescent="0.45">
      <c r="A17" s="188"/>
      <c r="B17" s="454" t="s">
        <v>427</v>
      </c>
      <c r="C17" s="454"/>
      <c r="D17" s="454"/>
      <c r="E17" s="454"/>
      <c r="F17" s="454"/>
      <c r="G17" s="454"/>
      <c r="H17" s="454"/>
      <c r="I17" s="454"/>
      <c r="J17" s="454"/>
      <c r="K17" s="454"/>
      <c r="L17" s="454"/>
      <c r="M17" s="454"/>
      <c r="N17" s="454"/>
      <c r="O17" s="454"/>
    </row>
    <row r="18" spans="1:15" x14ac:dyDescent="0.4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5" x14ac:dyDescent="0.4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5" x14ac:dyDescent="0.4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5" x14ac:dyDescent="0.4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5" x14ac:dyDescent="0.4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5" x14ac:dyDescent="0.4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5" x14ac:dyDescent="0.4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5" x14ac:dyDescent="0.4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5" x14ac:dyDescent="0.4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5" x14ac:dyDescent="0.4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5" x14ac:dyDescent="0.4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5" x14ac:dyDescent="0.4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5" x14ac:dyDescent="0.4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2">
    <mergeCell ref="B16:O16"/>
    <mergeCell ref="B17:O17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FB616-9815-4857-9FFA-B9ED2B61F04A}">
  <dimension ref="A1:BR161"/>
  <sheetViews>
    <sheetView zoomScale="102" zoomScaleNormal="102" workbookViewId="0">
      <selection activeCell="B1" sqref="B1"/>
    </sheetView>
  </sheetViews>
  <sheetFormatPr defaultColWidth="8.69921875" defaultRowHeight="22.5" x14ac:dyDescent="0.45"/>
  <cols>
    <col min="1" max="1" width="3.3984375" style="45" customWidth="1"/>
    <col min="2" max="2" width="7.69921875" style="76" customWidth="1"/>
    <col min="3" max="3" width="10.59765625" style="76" customWidth="1"/>
    <col min="4" max="4" width="30.796875" style="79" customWidth="1"/>
    <col min="5" max="5" width="7.69921875" style="76" customWidth="1"/>
    <col min="6" max="6" width="10.59765625" style="79" customWidth="1"/>
    <col min="7" max="7" width="30.59765625" style="45" customWidth="1"/>
    <col min="8" max="8" width="7.69921875" style="78" customWidth="1"/>
    <col min="9" max="9" width="10.59765625" style="45" customWidth="1"/>
    <col min="10" max="10" width="30.59765625" style="77" customWidth="1"/>
    <col min="11" max="11" width="7.69921875" style="78" customWidth="1"/>
    <col min="12" max="12" width="10.59765625" style="45" customWidth="1"/>
    <col min="13" max="13" width="30.59765625" style="77" customWidth="1"/>
    <col min="14" max="67" width="8.69921875" style="45"/>
    <col min="68" max="68" width="6.69921875" style="79" customWidth="1"/>
    <col min="69" max="69" width="11.19921875" style="79" customWidth="1"/>
    <col min="70" max="70" width="23.5" style="79" customWidth="1"/>
    <col min="71" max="16384" width="8.69921875" style="45"/>
  </cols>
  <sheetData>
    <row r="1" spans="1:70" x14ac:dyDescent="0.45">
      <c r="B1" s="194"/>
      <c r="C1" s="194"/>
      <c r="D1" s="195"/>
      <c r="E1" s="194"/>
      <c r="F1" s="195"/>
      <c r="G1" s="196"/>
      <c r="H1" s="197"/>
      <c r="I1" s="196"/>
      <c r="J1" s="198"/>
      <c r="K1" s="197"/>
      <c r="L1" s="196"/>
      <c r="M1" s="198"/>
    </row>
    <row r="2" spans="1:70" x14ac:dyDescent="0.45">
      <c r="B2" s="194"/>
      <c r="C2" s="194"/>
      <c r="D2" s="199"/>
      <c r="E2" s="199"/>
      <c r="F2" s="199"/>
      <c r="G2" s="200"/>
      <c r="H2" s="200"/>
      <c r="I2" s="200"/>
      <c r="J2" s="198"/>
      <c r="K2" s="197"/>
      <c r="L2" s="196"/>
      <c r="M2" s="198"/>
    </row>
    <row r="3" spans="1:70" ht="25.9" customHeight="1" x14ac:dyDescent="0.65">
      <c r="B3" s="194"/>
      <c r="C3" s="194"/>
      <c r="D3" s="340" t="s">
        <v>5</v>
      </c>
      <c r="E3" s="341"/>
      <c r="F3" s="341"/>
      <c r="G3" s="342"/>
      <c r="H3" s="342"/>
      <c r="I3" s="342"/>
      <c r="J3" s="343"/>
      <c r="K3" s="342"/>
      <c r="L3" s="342"/>
      <c r="M3" s="343"/>
      <c r="BP3" s="256"/>
      <c r="BQ3" s="256"/>
      <c r="BR3" s="256"/>
    </row>
    <row r="4" spans="1:70" ht="31.9" customHeight="1" x14ac:dyDescent="0.45">
      <c r="B4" s="344" t="s">
        <v>404</v>
      </c>
      <c r="C4" s="345"/>
      <c r="D4" s="345"/>
      <c r="E4" s="345"/>
      <c r="F4" s="345"/>
      <c r="G4" s="345"/>
      <c r="H4" s="344" t="s">
        <v>405</v>
      </c>
      <c r="I4" s="345"/>
      <c r="J4" s="345"/>
      <c r="K4" s="345"/>
      <c r="L4" s="345"/>
      <c r="M4" s="345"/>
      <c r="N4" s="79"/>
      <c r="BP4" s="256" t="s">
        <v>41</v>
      </c>
      <c r="BQ4" s="257" t="s">
        <v>377</v>
      </c>
      <c r="BR4" s="257" t="s">
        <v>378</v>
      </c>
    </row>
    <row r="5" spans="1:70" ht="20.25" thickBot="1" x14ac:dyDescent="0.5"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79"/>
      <c r="BP5" s="257" t="s">
        <v>154</v>
      </c>
      <c r="BQ5" s="258">
        <v>9.9499999999999993</v>
      </c>
      <c r="BR5" s="257" t="s">
        <v>42</v>
      </c>
    </row>
    <row r="6" spans="1:70" ht="23.25" thickBot="1" x14ac:dyDescent="0.5">
      <c r="A6" s="80"/>
      <c r="B6" s="201" t="s">
        <v>38</v>
      </c>
      <c r="C6" s="202" t="s">
        <v>406</v>
      </c>
      <c r="D6" s="203" t="s">
        <v>407</v>
      </c>
      <c r="E6" s="204" t="s">
        <v>39</v>
      </c>
      <c r="F6" s="205" t="s">
        <v>406</v>
      </c>
      <c r="G6" s="206" t="s">
        <v>408</v>
      </c>
      <c r="H6" s="207" t="s">
        <v>38</v>
      </c>
      <c r="I6" s="202" t="s">
        <v>409</v>
      </c>
      <c r="J6" s="208" t="s">
        <v>408</v>
      </c>
      <c r="K6" s="207" t="s">
        <v>38</v>
      </c>
      <c r="L6" s="209" t="s">
        <v>409</v>
      </c>
      <c r="M6" s="206" t="s">
        <v>408</v>
      </c>
      <c r="BP6" s="257" t="s">
        <v>155</v>
      </c>
      <c r="BQ6" s="258">
        <v>21.6</v>
      </c>
      <c r="BR6" s="257" t="s">
        <v>43</v>
      </c>
    </row>
    <row r="7" spans="1:70" ht="23.25" thickTop="1" x14ac:dyDescent="0.45">
      <c r="A7" s="80"/>
      <c r="B7" s="210" t="s">
        <v>154</v>
      </c>
      <c r="C7" s="211">
        <v>9.9499999999999993</v>
      </c>
      <c r="D7" s="212" t="s">
        <v>42</v>
      </c>
      <c r="E7" s="213" t="s">
        <v>13</v>
      </c>
      <c r="F7" s="214">
        <v>7.78</v>
      </c>
      <c r="G7" s="215" t="s">
        <v>260</v>
      </c>
      <c r="H7" s="216" t="s">
        <v>163</v>
      </c>
      <c r="I7" s="217">
        <v>19.87</v>
      </c>
      <c r="J7" s="218" t="s">
        <v>262</v>
      </c>
      <c r="K7" s="219" t="s">
        <v>113</v>
      </c>
      <c r="L7" s="220">
        <v>5.0199999999999996</v>
      </c>
      <c r="M7" s="221" t="s">
        <v>261</v>
      </c>
      <c r="BP7" s="257" t="s">
        <v>156</v>
      </c>
      <c r="BQ7" s="258">
        <v>19.440000000000001</v>
      </c>
      <c r="BR7" s="257" t="s">
        <v>44</v>
      </c>
    </row>
    <row r="8" spans="1:70" x14ac:dyDescent="0.45">
      <c r="A8" s="79"/>
      <c r="B8" s="213" t="s">
        <v>155</v>
      </c>
      <c r="C8" s="214">
        <v>21.6</v>
      </c>
      <c r="D8" s="222" t="s">
        <v>43</v>
      </c>
      <c r="E8" s="213" t="s">
        <v>14</v>
      </c>
      <c r="F8" s="214">
        <v>7.34</v>
      </c>
      <c r="G8" s="215" t="s">
        <v>186</v>
      </c>
      <c r="H8" s="213" t="s">
        <v>164</v>
      </c>
      <c r="I8" s="220">
        <v>18.77</v>
      </c>
      <c r="J8" s="221" t="s">
        <v>263</v>
      </c>
      <c r="K8" s="213" t="s">
        <v>114</v>
      </c>
      <c r="L8" s="220">
        <v>22.52</v>
      </c>
      <c r="M8" s="221" t="s">
        <v>235</v>
      </c>
      <c r="BP8" s="257" t="s">
        <v>51</v>
      </c>
      <c r="BQ8" s="258">
        <v>18.36</v>
      </c>
      <c r="BR8" s="257" t="s">
        <v>45</v>
      </c>
    </row>
    <row r="9" spans="1:70" x14ac:dyDescent="0.45">
      <c r="A9" s="79"/>
      <c r="B9" s="213" t="s">
        <v>156</v>
      </c>
      <c r="C9" s="214">
        <v>19.440000000000001</v>
      </c>
      <c r="D9" s="222" t="s">
        <v>44</v>
      </c>
      <c r="E9" s="213" t="s">
        <v>15</v>
      </c>
      <c r="F9" s="214">
        <v>5.18</v>
      </c>
      <c r="G9" s="215" t="s">
        <v>187</v>
      </c>
      <c r="H9" s="219" t="s">
        <v>165</v>
      </c>
      <c r="I9" s="220">
        <v>16.559999999999999</v>
      </c>
      <c r="J9" s="221" t="s">
        <v>264</v>
      </c>
      <c r="K9" s="213" t="s">
        <v>115</v>
      </c>
      <c r="L9" s="220">
        <v>11.26</v>
      </c>
      <c r="M9" s="221" t="s">
        <v>237</v>
      </c>
      <c r="BP9" s="257" t="s">
        <v>52</v>
      </c>
      <c r="BQ9" s="258">
        <v>16.2</v>
      </c>
      <c r="BR9" s="257" t="s">
        <v>46</v>
      </c>
    </row>
    <row r="10" spans="1:70" x14ac:dyDescent="0.45">
      <c r="A10" s="79"/>
      <c r="B10" s="213" t="s">
        <v>51</v>
      </c>
      <c r="C10" s="214">
        <v>18.36</v>
      </c>
      <c r="D10" s="222" t="s">
        <v>45</v>
      </c>
      <c r="E10" s="213" t="s">
        <v>16</v>
      </c>
      <c r="F10" s="214">
        <v>4.9000000000000004</v>
      </c>
      <c r="G10" s="215" t="s">
        <v>188</v>
      </c>
      <c r="H10" s="213" t="s">
        <v>166</v>
      </c>
      <c r="I10" s="220">
        <v>15.46</v>
      </c>
      <c r="J10" s="221" t="s">
        <v>265</v>
      </c>
      <c r="K10" s="213" t="s">
        <v>116</v>
      </c>
      <c r="L10" s="220">
        <v>10.64</v>
      </c>
      <c r="M10" s="221" t="s">
        <v>236</v>
      </c>
      <c r="BP10" s="257" t="s">
        <v>53</v>
      </c>
      <c r="BQ10" s="258">
        <v>15.12</v>
      </c>
      <c r="BR10" s="257" t="s">
        <v>47</v>
      </c>
    </row>
    <row r="11" spans="1:70" x14ac:dyDescent="0.45">
      <c r="A11" s="79"/>
      <c r="B11" s="213" t="s">
        <v>52</v>
      </c>
      <c r="C11" s="214">
        <v>16.2</v>
      </c>
      <c r="D11" s="222" t="s">
        <v>46</v>
      </c>
      <c r="E11" s="213" t="s">
        <v>7</v>
      </c>
      <c r="F11" s="214">
        <v>11.02</v>
      </c>
      <c r="G11" s="223" t="s">
        <v>189</v>
      </c>
      <c r="H11" s="213" t="s">
        <v>82</v>
      </c>
      <c r="I11" s="220">
        <v>11.92</v>
      </c>
      <c r="J11" s="221" t="s">
        <v>266</v>
      </c>
      <c r="K11" s="219" t="s">
        <v>117</v>
      </c>
      <c r="L11" s="220">
        <v>5.32</v>
      </c>
      <c r="M11" s="221" t="s">
        <v>238</v>
      </c>
      <c r="BP11" s="257" t="s">
        <v>54</v>
      </c>
      <c r="BQ11" s="258">
        <v>14.04</v>
      </c>
      <c r="BR11" s="257" t="s">
        <v>48</v>
      </c>
    </row>
    <row r="12" spans="1:70" x14ac:dyDescent="0.45">
      <c r="A12" s="79"/>
      <c r="B12" s="213" t="s">
        <v>53</v>
      </c>
      <c r="C12" s="214">
        <v>15.12</v>
      </c>
      <c r="D12" s="222" t="s">
        <v>47</v>
      </c>
      <c r="E12" s="213" t="s">
        <v>17</v>
      </c>
      <c r="F12" s="214">
        <v>10.4</v>
      </c>
      <c r="G12" s="224" t="s">
        <v>190</v>
      </c>
      <c r="H12" s="219" t="s">
        <v>83</v>
      </c>
      <c r="I12" s="220">
        <v>11.26</v>
      </c>
      <c r="J12" s="221" t="s">
        <v>267</v>
      </c>
      <c r="K12" s="213" t="s">
        <v>118</v>
      </c>
      <c r="L12" s="220">
        <v>18.22</v>
      </c>
      <c r="M12" s="221" t="s">
        <v>239</v>
      </c>
      <c r="BP12" s="257" t="s">
        <v>55</v>
      </c>
      <c r="BQ12" s="258">
        <v>12.96</v>
      </c>
      <c r="BR12" s="257" t="s">
        <v>49</v>
      </c>
    </row>
    <row r="13" spans="1:70" x14ac:dyDescent="0.45">
      <c r="A13" s="79"/>
      <c r="B13" s="213" t="s">
        <v>54</v>
      </c>
      <c r="C13" s="214">
        <v>14.04</v>
      </c>
      <c r="D13" s="222" t="s">
        <v>48</v>
      </c>
      <c r="E13" s="213" t="s">
        <v>18</v>
      </c>
      <c r="F13" s="214">
        <v>9.18</v>
      </c>
      <c r="G13" s="224" t="s">
        <v>191</v>
      </c>
      <c r="H13" s="213" t="s">
        <v>84</v>
      </c>
      <c r="I13" s="220">
        <v>9.94</v>
      </c>
      <c r="J13" s="221" t="s">
        <v>268</v>
      </c>
      <c r="K13" s="213" t="s">
        <v>119</v>
      </c>
      <c r="L13" s="220">
        <v>8.1999999999999993</v>
      </c>
      <c r="M13" s="221" t="s">
        <v>240</v>
      </c>
      <c r="BP13" s="257" t="s">
        <v>56</v>
      </c>
      <c r="BQ13" s="258">
        <v>12.96</v>
      </c>
      <c r="BR13" s="257" t="s">
        <v>144</v>
      </c>
    </row>
    <row r="14" spans="1:70" x14ac:dyDescent="0.45">
      <c r="A14" s="79"/>
      <c r="B14" s="213" t="s">
        <v>55</v>
      </c>
      <c r="C14" s="214">
        <v>12.96</v>
      </c>
      <c r="D14" s="222" t="s">
        <v>49</v>
      </c>
      <c r="E14" s="213" t="s">
        <v>19</v>
      </c>
      <c r="F14" s="214">
        <v>8.57</v>
      </c>
      <c r="G14" s="225" t="s">
        <v>192</v>
      </c>
      <c r="H14" s="213" t="s">
        <v>85</v>
      </c>
      <c r="I14" s="220">
        <v>9.27</v>
      </c>
      <c r="J14" s="221" t="s">
        <v>269</v>
      </c>
      <c r="K14" s="213" t="s">
        <v>120</v>
      </c>
      <c r="L14" s="220">
        <v>7.29</v>
      </c>
      <c r="M14" s="221" t="s">
        <v>241</v>
      </c>
      <c r="BP14" s="257" t="s">
        <v>57</v>
      </c>
      <c r="BQ14" s="258">
        <v>14.58</v>
      </c>
      <c r="BR14" s="257" t="s">
        <v>50</v>
      </c>
    </row>
    <row r="15" spans="1:70" x14ac:dyDescent="0.45">
      <c r="A15" s="79"/>
      <c r="B15" s="213" t="s">
        <v>56</v>
      </c>
      <c r="C15" s="214">
        <v>12.96</v>
      </c>
      <c r="D15" s="222" t="s">
        <v>144</v>
      </c>
      <c r="E15" s="213" t="s">
        <v>20</v>
      </c>
      <c r="F15" s="214">
        <v>10.69</v>
      </c>
      <c r="G15" s="224" t="s">
        <v>193</v>
      </c>
      <c r="H15" s="219" t="s">
        <v>86</v>
      </c>
      <c r="I15" s="220">
        <v>7.15</v>
      </c>
      <c r="J15" s="221" t="s">
        <v>270</v>
      </c>
      <c r="K15" s="219" t="s">
        <v>121</v>
      </c>
      <c r="L15" s="220">
        <v>9.4700000000000006</v>
      </c>
      <c r="M15" s="221" t="s">
        <v>242</v>
      </c>
      <c r="BP15" s="257" t="s">
        <v>58</v>
      </c>
      <c r="BQ15" s="258">
        <v>15.44</v>
      </c>
      <c r="BR15" s="257" t="s">
        <v>145</v>
      </c>
    </row>
    <row r="16" spans="1:70" x14ac:dyDescent="0.45">
      <c r="A16" s="79"/>
      <c r="B16" s="213" t="s">
        <v>57</v>
      </c>
      <c r="C16" s="214">
        <v>14.58</v>
      </c>
      <c r="D16" s="222" t="s">
        <v>50</v>
      </c>
      <c r="E16" s="213" t="s">
        <v>21</v>
      </c>
      <c r="F16" s="214">
        <v>10.1</v>
      </c>
      <c r="G16" s="224" t="s">
        <v>194</v>
      </c>
      <c r="H16" s="213" t="s">
        <v>87</v>
      </c>
      <c r="I16" s="220">
        <v>5.63</v>
      </c>
      <c r="J16" s="221" t="s">
        <v>271</v>
      </c>
      <c r="K16" s="213" t="s">
        <v>122</v>
      </c>
      <c r="L16" s="220">
        <v>10.93</v>
      </c>
      <c r="M16" s="221" t="s">
        <v>243</v>
      </c>
      <c r="BP16" s="257" t="s">
        <v>59</v>
      </c>
      <c r="BQ16" s="258">
        <v>14.26</v>
      </c>
      <c r="BR16" s="257" t="s">
        <v>146</v>
      </c>
    </row>
    <row r="17" spans="1:70" x14ac:dyDescent="0.45">
      <c r="A17" s="79"/>
      <c r="B17" s="213" t="s">
        <v>58</v>
      </c>
      <c r="C17" s="214">
        <v>15.44</v>
      </c>
      <c r="D17" s="222" t="s">
        <v>145</v>
      </c>
      <c r="E17" s="213" t="s">
        <v>22</v>
      </c>
      <c r="F17" s="214">
        <v>8.91</v>
      </c>
      <c r="G17" s="224" t="s">
        <v>195</v>
      </c>
      <c r="H17" s="213" t="s">
        <v>88</v>
      </c>
      <c r="I17" s="220">
        <v>6.07</v>
      </c>
      <c r="J17" s="221" t="s">
        <v>272</v>
      </c>
      <c r="K17" s="213" t="s">
        <v>123</v>
      </c>
      <c r="L17" s="220">
        <v>10.199999999999999</v>
      </c>
      <c r="M17" s="221" t="s">
        <v>244</v>
      </c>
      <c r="BP17" s="257" t="s">
        <v>60</v>
      </c>
      <c r="BQ17" s="258">
        <v>15.55</v>
      </c>
      <c r="BR17" s="257" t="s">
        <v>147</v>
      </c>
    </row>
    <row r="18" spans="1:70" x14ac:dyDescent="0.45">
      <c r="A18" s="79"/>
      <c r="B18" s="213" t="s">
        <v>59</v>
      </c>
      <c r="C18" s="214">
        <v>14.26</v>
      </c>
      <c r="D18" s="222" t="s">
        <v>146</v>
      </c>
      <c r="E18" s="213" t="s">
        <v>23</v>
      </c>
      <c r="F18" s="214">
        <v>8.32</v>
      </c>
      <c r="G18" s="215" t="s">
        <v>196</v>
      </c>
      <c r="H18" s="219" t="s">
        <v>89</v>
      </c>
      <c r="I18" s="220">
        <v>5.44</v>
      </c>
      <c r="J18" s="221" t="s">
        <v>273</v>
      </c>
      <c r="K18" s="213" t="s">
        <v>124</v>
      </c>
      <c r="L18" s="220">
        <v>9.4700000000000006</v>
      </c>
      <c r="M18" s="221" t="s">
        <v>245</v>
      </c>
      <c r="BP18" s="257" t="s">
        <v>61</v>
      </c>
      <c r="BQ18" s="258">
        <v>12.96</v>
      </c>
      <c r="BR18" s="257" t="s">
        <v>144</v>
      </c>
    </row>
    <row r="19" spans="1:70" x14ac:dyDescent="0.45">
      <c r="A19" s="79"/>
      <c r="B19" s="213" t="s">
        <v>60</v>
      </c>
      <c r="C19" s="214">
        <v>15.55</v>
      </c>
      <c r="D19" s="222" t="s">
        <v>147</v>
      </c>
      <c r="E19" s="213" t="s">
        <v>24</v>
      </c>
      <c r="F19" s="214">
        <v>7.72</v>
      </c>
      <c r="G19" s="224" t="s">
        <v>197</v>
      </c>
      <c r="H19" s="213" t="s">
        <v>90</v>
      </c>
      <c r="I19" s="220">
        <v>9.94</v>
      </c>
      <c r="J19" s="221" t="s">
        <v>274</v>
      </c>
      <c r="K19" s="219" t="s">
        <v>125</v>
      </c>
      <c r="L19" s="220">
        <v>6.56</v>
      </c>
      <c r="M19" s="221" t="s">
        <v>246</v>
      </c>
      <c r="BP19" s="257" t="s">
        <v>62</v>
      </c>
      <c r="BQ19" s="258">
        <v>18.25</v>
      </c>
      <c r="BR19" s="257" t="s">
        <v>148</v>
      </c>
    </row>
    <row r="20" spans="1:70" x14ac:dyDescent="0.45">
      <c r="A20" s="79"/>
      <c r="B20" s="213" t="s">
        <v>61</v>
      </c>
      <c r="C20" s="214">
        <v>12.96</v>
      </c>
      <c r="D20" s="222" t="s">
        <v>144</v>
      </c>
      <c r="E20" s="213" t="s">
        <v>25</v>
      </c>
      <c r="F20" s="214">
        <v>7.13</v>
      </c>
      <c r="G20" s="224" t="s">
        <v>198</v>
      </c>
      <c r="H20" s="213" t="s">
        <v>91</v>
      </c>
      <c r="I20" s="220">
        <v>6.46</v>
      </c>
      <c r="J20" s="221" t="s">
        <v>276</v>
      </c>
      <c r="K20" s="213" t="s">
        <v>126</v>
      </c>
      <c r="L20" s="220">
        <v>3.5</v>
      </c>
      <c r="M20" s="221" t="s">
        <v>247</v>
      </c>
      <c r="BP20" s="257" t="s">
        <v>63</v>
      </c>
      <c r="BQ20" s="258">
        <v>12.05</v>
      </c>
      <c r="BR20" s="257" t="s">
        <v>149</v>
      </c>
    </row>
    <row r="21" spans="1:70" x14ac:dyDescent="0.45">
      <c r="A21" s="79"/>
      <c r="B21" s="213" t="s">
        <v>62</v>
      </c>
      <c r="C21" s="214">
        <v>18.25</v>
      </c>
      <c r="D21" s="222" t="s">
        <v>148</v>
      </c>
      <c r="E21" s="213" t="s">
        <v>26</v>
      </c>
      <c r="F21" s="214">
        <v>5.35</v>
      </c>
      <c r="G21" s="225" t="s">
        <v>199</v>
      </c>
      <c r="H21" s="213" t="s">
        <v>92</v>
      </c>
      <c r="I21" s="220">
        <v>5.46</v>
      </c>
      <c r="J21" s="221" t="s">
        <v>275</v>
      </c>
      <c r="K21" s="213" t="s">
        <v>127</v>
      </c>
      <c r="L21" s="220">
        <v>3</v>
      </c>
      <c r="M21" s="221" t="s">
        <v>248</v>
      </c>
      <c r="BP21" s="257" t="s">
        <v>64</v>
      </c>
      <c r="BQ21" s="258">
        <v>12.96</v>
      </c>
      <c r="BR21" s="257" t="s">
        <v>150</v>
      </c>
    </row>
    <row r="22" spans="1:70" x14ac:dyDescent="0.45">
      <c r="A22" s="79"/>
      <c r="B22" s="213" t="s">
        <v>63</v>
      </c>
      <c r="C22" s="214">
        <v>12.05</v>
      </c>
      <c r="D22" s="222" t="s">
        <v>149</v>
      </c>
      <c r="E22" s="213" t="s">
        <v>6</v>
      </c>
      <c r="F22" s="214">
        <v>5.05</v>
      </c>
      <c r="G22" s="225" t="s">
        <v>200</v>
      </c>
      <c r="H22" s="219" t="s">
        <v>93</v>
      </c>
      <c r="I22" s="220">
        <v>5.18</v>
      </c>
      <c r="J22" s="221" t="s">
        <v>277</v>
      </c>
      <c r="K22" s="213" t="s">
        <v>128</v>
      </c>
      <c r="L22" s="220">
        <v>3.07</v>
      </c>
      <c r="M22" s="221" t="s">
        <v>249</v>
      </c>
      <c r="BP22" s="257" t="s">
        <v>65</v>
      </c>
      <c r="BQ22" s="258">
        <v>11.66</v>
      </c>
      <c r="BR22" s="257" t="s">
        <v>151</v>
      </c>
    </row>
    <row r="23" spans="1:70" x14ac:dyDescent="0.45">
      <c r="A23" s="79"/>
      <c r="B23" s="213" t="s">
        <v>64</v>
      </c>
      <c r="C23" s="214">
        <v>12.96</v>
      </c>
      <c r="D23" s="222" t="s">
        <v>150</v>
      </c>
      <c r="E23" s="213" t="s">
        <v>27</v>
      </c>
      <c r="F23" s="214">
        <v>4.75</v>
      </c>
      <c r="G23" s="225" t="s">
        <v>201</v>
      </c>
      <c r="H23" s="213" t="s">
        <v>94</v>
      </c>
      <c r="I23" s="220">
        <v>4.76</v>
      </c>
      <c r="J23" s="221" t="s">
        <v>278</v>
      </c>
      <c r="K23" s="219" t="s">
        <v>129</v>
      </c>
      <c r="L23" s="220">
        <v>2.78</v>
      </c>
      <c r="M23" s="221" t="s">
        <v>250</v>
      </c>
      <c r="BP23" s="257" t="s">
        <v>66</v>
      </c>
      <c r="BQ23" s="258">
        <v>11.02</v>
      </c>
      <c r="BR23" s="257" t="s">
        <v>152</v>
      </c>
    </row>
    <row r="24" spans="1:70" x14ac:dyDescent="0.45">
      <c r="A24" s="79"/>
      <c r="B24" s="213" t="s">
        <v>65</v>
      </c>
      <c r="C24" s="214">
        <v>11.66</v>
      </c>
      <c r="D24" s="222" t="s">
        <v>151</v>
      </c>
      <c r="E24" s="213" t="s">
        <v>28</v>
      </c>
      <c r="F24" s="214">
        <v>4.46</v>
      </c>
      <c r="G24" s="225" t="s">
        <v>202</v>
      </c>
      <c r="H24" s="213" t="s">
        <v>95</v>
      </c>
      <c r="I24" s="220">
        <v>4.1399999999999997</v>
      </c>
      <c r="J24" s="221" t="s">
        <v>279</v>
      </c>
      <c r="K24" s="213" t="s">
        <v>130</v>
      </c>
      <c r="L24" s="220">
        <v>2.63</v>
      </c>
      <c r="M24" s="221" t="s">
        <v>251</v>
      </c>
      <c r="BP24" s="257" t="s">
        <v>67</v>
      </c>
      <c r="BQ24" s="258">
        <v>9.7200000000000006</v>
      </c>
      <c r="BR24" s="257" t="s">
        <v>153</v>
      </c>
    </row>
    <row r="25" spans="1:70" x14ac:dyDescent="0.45">
      <c r="A25" s="79"/>
      <c r="B25" s="213" t="s">
        <v>66</v>
      </c>
      <c r="C25" s="214">
        <v>11.02</v>
      </c>
      <c r="D25" s="222" t="s">
        <v>152</v>
      </c>
      <c r="E25" s="213" t="s">
        <v>29</v>
      </c>
      <c r="F25" s="214">
        <v>4.16</v>
      </c>
      <c r="G25" s="225" t="s">
        <v>203</v>
      </c>
      <c r="H25" s="213" t="s">
        <v>96</v>
      </c>
      <c r="I25" s="220">
        <v>4.2699999999999996</v>
      </c>
      <c r="J25" s="221" t="s">
        <v>280</v>
      </c>
      <c r="K25" s="213" t="s">
        <v>131</v>
      </c>
      <c r="L25" s="220">
        <v>2.4700000000000002</v>
      </c>
      <c r="M25" s="221" t="s">
        <v>252</v>
      </c>
      <c r="BP25" s="257" t="s">
        <v>68</v>
      </c>
      <c r="BQ25" s="258">
        <v>9.07</v>
      </c>
      <c r="BR25" s="257" t="s">
        <v>167</v>
      </c>
    </row>
    <row r="26" spans="1:70" x14ac:dyDescent="0.45">
      <c r="A26" s="79"/>
      <c r="B26" s="213" t="s">
        <v>67</v>
      </c>
      <c r="C26" s="214">
        <v>9.7200000000000006</v>
      </c>
      <c r="D26" s="222" t="s">
        <v>153</v>
      </c>
      <c r="E26" s="213" t="s">
        <v>30</v>
      </c>
      <c r="F26" s="214">
        <v>4.8099999999999996</v>
      </c>
      <c r="G26" s="225" t="s">
        <v>204</v>
      </c>
      <c r="H26" s="219" t="s">
        <v>97</v>
      </c>
      <c r="I26" s="220">
        <v>11.04</v>
      </c>
      <c r="J26" s="221" t="s">
        <v>281</v>
      </c>
      <c r="K26" s="213" t="s">
        <v>132</v>
      </c>
      <c r="L26" s="220">
        <v>4.1399999999999997</v>
      </c>
      <c r="M26" s="221" t="s">
        <v>253</v>
      </c>
      <c r="BP26" s="257" t="s">
        <v>69</v>
      </c>
      <c r="BQ26" s="258">
        <v>8.42</v>
      </c>
      <c r="BR26" s="257" t="s">
        <v>168</v>
      </c>
    </row>
    <row r="27" spans="1:70" x14ac:dyDescent="0.45">
      <c r="A27" s="79"/>
      <c r="B27" s="213" t="s">
        <v>68</v>
      </c>
      <c r="C27" s="214">
        <v>9.07</v>
      </c>
      <c r="D27" s="222" t="s">
        <v>167</v>
      </c>
      <c r="E27" s="213" t="s">
        <v>31</v>
      </c>
      <c r="F27" s="214">
        <v>4.04</v>
      </c>
      <c r="G27" s="225" t="s">
        <v>205</v>
      </c>
      <c r="H27" s="213" t="s">
        <v>98</v>
      </c>
      <c r="I27" s="220">
        <v>7.95</v>
      </c>
      <c r="J27" s="221" t="s">
        <v>282</v>
      </c>
      <c r="K27" s="219" t="s">
        <v>133</v>
      </c>
      <c r="L27" s="220">
        <v>2.85</v>
      </c>
      <c r="M27" s="221" t="s">
        <v>254</v>
      </c>
      <c r="BP27" s="257" t="s">
        <v>70</v>
      </c>
      <c r="BQ27" s="258">
        <v>7.78</v>
      </c>
      <c r="BR27" s="257" t="s">
        <v>169</v>
      </c>
    </row>
    <row r="28" spans="1:70" x14ac:dyDescent="0.45">
      <c r="A28" s="79"/>
      <c r="B28" s="213" t="s">
        <v>69</v>
      </c>
      <c r="C28" s="214">
        <v>8.42</v>
      </c>
      <c r="D28" s="222" t="s">
        <v>168</v>
      </c>
      <c r="E28" s="213" t="s">
        <v>32</v>
      </c>
      <c r="F28" s="214">
        <v>4.32</v>
      </c>
      <c r="G28" s="225" t="s">
        <v>206</v>
      </c>
      <c r="H28" s="213" t="s">
        <v>99</v>
      </c>
      <c r="I28" s="220">
        <v>7.51</v>
      </c>
      <c r="J28" s="221" t="s">
        <v>283</v>
      </c>
      <c r="K28" s="213" t="s">
        <v>134</v>
      </c>
      <c r="L28" s="220">
        <v>2.58</v>
      </c>
      <c r="M28" s="221" t="s">
        <v>255</v>
      </c>
      <c r="BP28" s="257" t="s">
        <v>71</v>
      </c>
      <c r="BQ28" s="258">
        <v>9.7200000000000006</v>
      </c>
      <c r="BR28" s="257" t="s">
        <v>170</v>
      </c>
    </row>
    <row r="29" spans="1:70" x14ac:dyDescent="0.45">
      <c r="A29" s="79"/>
      <c r="B29" s="213" t="s">
        <v>70</v>
      </c>
      <c r="C29" s="214">
        <v>7.78</v>
      </c>
      <c r="D29" s="222" t="s">
        <v>169</v>
      </c>
      <c r="E29" s="213" t="s">
        <v>33</v>
      </c>
      <c r="F29" s="214">
        <v>4.1500000000000004</v>
      </c>
      <c r="G29" s="225" t="s">
        <v>207</v>
      </c>
      <c r="H29" s="213" t="s">
        <v>100</v>
      </c>
      <c r="I29" s="220">
        <v>5.3</v>
      </c>
      <c r="J29" s="221" t="s">
        <v>284</v>
      </c>
      <c r="K29" s="213" t="s">
        <v>135</v>
      </c>
      <c r="L29" s="220">
        <v>2.44</v>
      </c>
      <c r="M29" s="221" t="s">
        <v>256</v>
      </c>
      <c r="BP29" s="257" t="s">
        <v>72</v>
      </c>
      <c r="BQ29" s="258">
        <v>9.18</v>
      </c>
      <c r="BR29" s="257" t="s">
        <v>171</v>
      </c>
    </row>
    <row r="30" spans="1:70" x14ac:dyDescent="0.45">
      <c r="A30" s="79"/>
      <c r="B30" s="213" t="s">
        <v>71</v>
      </c>
      <c r="C30" s="214">
        <v>9.7200000000000006</v>
      </c>
      <c r="D30" s="222" t="s">
        <v>170</v>
      </c>
      <c r="E30" s="213" t="s">
        <v>34</v>
      </c>
      <c r="F30" s="226"/>
      <c r="G30" s="227"/>
      <c r="H30" s="219" t="s">
        <v>101</v>
      </c>
      <c r="I30" s="220">
        <v>3.44</v>
      </c>
      <c r="J30" s="221" t="s">
        <v>285</v>
      </c>
      <c r="K30" s="213" t="s">
        <v>136</v>
      </c>
      <c r="L30" s="220">
        <v>2.2999999999999998</v>
      </c>
      <c r="M30" s="221" t="s">
        <v>257</v>
      </c>
      <c r="BP30" s="257" t="s">
        <v>73</v>
      </c>
      <c r="BQ30" s="258">
        <v>7.13</v>
      </c>
      <c r="BR30" s="257" t="s">
        <v>172</v>
      </c>
    </row>
    <row r="31" spans="1:70" x14ac:dyDescent="0.45">
      <c r="A31" s="79"/>
      <c r="B31" s="213" t="s">
        <v>72</v>
      </c>
      <c r="C31" s="214">
        <v>9.18</v>
      </c>
      <c r="D31" s="222" t="s">
        <v>171</v>
      </c>
      <c r="E31" s="213" t="s">
        <v>35</v>
      </c>
      <c r="F31" s="214"/>
      <c r="G31" s="225"/>
      <c r="H31" s="213" t="s">
        <v>102</v>
      </c>
      <c r="I31" s="220">
        <v>4.5199999999999996</v>
      </c>
      <c r="J31" s="221" t="s">
        <v>286</v>
      </c>
      <c r="K31" s="219" t="s">
        <v>137</v>
      </c>
      <c r="L31" s="220">
        <v>2.15</v>
      </c>
      <c r="M31" s="221" t="s">
        <v>258</v>
      </c>
      <c r="BP31" s="257" t="s">
        <v>74</v>
      </c>
      <c r="BQ31" s="258">
        <v>6.48</v>
      </c>
      <c r="BR31" s="257" t="s">
        <v>173</v>
      </c>
    </row>
    <row r="32" spans="1:70" x14ac:dyDescent="0.45">
      <c r="A32" s="79"/>
      <c r="B32" s="213" t="s">
        <v>73</v>
      </c>
      <c r="C32" s="214">
        <v>7.13</v>
      </c>
      <c r="D32" s="222" t="s">
        <v>172</v>
      </c>
      <c r="E32" s="213" t="s">
        <v>211</v>
      </c>
      <c r="F32" s="214"/>
      <c r="G32" s="228"/>
      <c r="H32" s="213" t="s">
        <v>103</v>
      </c>
      <c r="I32" s="220">
        <v>4.2699999999999996</v>
      </c>
      <c r="J32" s="221" t="s">
        <v>287</v>
      </c>
      <c r="K32" s="219" t="s">
        <v>138</v>
      </c>
      <c r="L32" s="220"/>
      <c r="M32" s="221"/>
      <c r="BP32" s="257" t="s">
        <v>75</v>
      </c>
      <c r="BQ32" s="258">
        <v>5.83</v>
      </c>
      <c r="BR32" s="257" t="s">
        <v>174</v>
      </c>
    </row>
    <row r="33" spans="1:70" x14ac:dyDescent="0.45">
      <c r="A33" s="79"/>
      <c r="B33" s="213" t="s">
        <v>74</v>
      </c>
      <c r="C33" s="214">
        <v>6.48</v>
      </c>
      <c r="D33" s="222" t="s">
        <v>173</v>
      </c>
      <c r="E33" s="213" t="s">
        <v>212</v>
      </c>
      <c r="F33" s="214"/>
      <c r="G33" s="225"/>
      <c r="H33" s="213" t="s">
        <v>104</v>
      </c>
      <c r="I33" s="220">
        <v>4.0199999999999996</v>
      </c>
      <c r="J33" s="221" t="s">
        <v>288</v>
      </c>
      <c r="K33" s="213" t="s">
        <v>139</v>
      </c>
      <c r="L33" s="220"/>
      <c r="M33" s="221"/>
      <c r="BP33" s="257" t="s">
        <v>76</v>
      </c>
      <c r="BQ33" s="258">
        <v>4.21</v>
      </c>
      <c r="BR33" s="257" t="s">
        <v>175</v>
      </c>
    </row>
    <row r="34" spans="1:70" x14ac:dyDescent="0.45">
      <c r="A34" s="79"/>
      <c r="B34" s="213" t="s">
        <v>75</v>
      </c>
      <c r="C34" s="214">
        <v>5.83</v>
      </c>
      <c r="D34" s="222" t="s">
        <v>174</v>
      </c>
      <c r="E34" s="213" t="s">
        <v>213</v>
      </c>
      <c r="F34" s="214"/>
      <c r="G34" s="225"/>
      <c r="H34" s="219" t="s">
        <v>105</v>
      </c>
      <c r="I34" s="220">
        <v>3.88</v>
      </c>
      <c r="J34" s="221" t="s">
        <v>289</v>
      </c>
      <c r="K34" s="213" t="s">
        <v>140</v>
      </c>
      <c r="L34" s="220"/>
      <c r="M34" s="221"/>
      <c r="BP34" s="257" t="s">
        <v>77</v>
      </c>
      <c r="BQ34" s="258">
        <v>4.8499999999999996</v>
      </c>
      <c r="BR34" s="257" t="s">
        <v>176</v>
      </c>
    </row>
    <row r="35" spans="1:70" x14ac:dyDescent="0.45">
      <c r="A35" s="79"/>
      <c r="B35" s="213" t="s">
        <v>76</v>
      </c>
      <c r="C35" s="214">
        <v>4.21</v>
      </c>
      <c r="D35" s="222" t="s">
        <v>175</v>
      </c>
      <c r="E35" s="213" t="s">
        <v>214</v>
      </c>
      <c r="F35" s="226"/>
      <c r="G35" s="227"/>
      <c r="H35" s="213" t="s">
        <v>106</v>
      </c>
      <c r="I35" s="220">
        <v>3.66</v>
      </c>
      <c r="J35" s="221" t="s">
        <v>290</v>
      </c>
      <c r="K35" s="213" t="s">
        <v>141</v>
      </c>
      <c r="L35" s="220"/>
      <c r="M35" s="221"/>
      <c r="BP35" s="257" t="s">
        <v>78</v>
      </c>
      <c r="BQ35" s="258">
        <v>4.54</v>
      </c>
      <c r="BR35" s="257" t="s">
        <v>177</v>
      </c>
    </row>
    <row r="36" spans="1:70" x14ac:dyDescent="0.45">
      <c r="A36" s="79"/>
      <c r="B36" s="213" t="s">
        <v>77</v>
      </c>
      <c r="C36" s="214">
        <v>4.8499999999999996</v>
      </c>
      <c r="D36" s="222" t="s">
        <v>176</v>
      </c>
      <c r="E36" s="213" t="s">
        <v>215</v>
      </c>
      <c r="F36" s="226"/>
      <c r="G36" s="227"/>
      <c r="H36" s="213" t="s">
        <v>107</v>
      </c>
      <c r="I36" s="220">
        <v>3.44</v>
      </c>
      <c r="J36" s="221" t="s">
        <v>291</v>
      </c>
      <c r="K36" s="219" t="s">
        <v>219</v>
      </c>
      <c r="L36" s="220"/>
      <c r="M36" s="221"/>
      <c r="BP36" s="257" t="s">
        <v>79</v>
      </c>
      <c r="BQ36" s="258">
        <v>4.21</v>
      </c>
      <c r="BR36" s="257" t="s">
        <v>178</v>
      </c>
    </row>
    <row r="37" spans="1:70" x14ac:dyDescent="0.45">
      <c r="A37" s="79"/>
      <c r="B37" s="213" t="s">
        <v>78</v>
      </c>
      <c r="C37" s="214">
        <v>4.54</v>
      </c>
      <c r="D37" s="222" t="s">
        <v>177</v>
      </c>
      <c r="E37" s="213" t="s">
        <v>216</v>
      </c>
      <c r="F37" s="226"/>
      <c r="G37" s="227"/>
      <c r="H37" s="213" t="s">
        <v>108</v>
      </c>
      <c r="I37" s="220">
        <v>4.16</v>
      </c>
      <c r="J37" s="221" t="s">
        <v>292</v>
      </c>
      <c r="K37" s="219" t="s">
        <v>220</v>
      </c>
      <c r="L37" s="220"/>
      <c r="M37" s="221"/>
      <c r="BP37" s="257" t="s">
        <v>80</v>
      </c>
      <c r="BQ37" s="258">
        <v>3.89</v>
      </c>
      <c r="BR37" s="257" t="s">
        <v>179</v>
      </c>
    </row>
    <row r="38" spans="1:70" x14ac:dyDescent="0.45">
      <c r="A38" s="79"/>
      <c r="B38" s="213" t="s">
        <v>79</v>
      </c>
      <c r="C38" s="214">
        <v>4.21</v>
      </c>
      <c r="D38" s="222" t="s">
        <v>178</v>
      </c>
      <c r="E38" s="213" t="s">
        <v>217</v>
      </c>
      <c r="F38" s="226"/>
      <c r="G38" s="227"/>
      <c r="H38" s="219" t="s">
        <v>109</v>
      </c>
      <c r="I38" s="220">
        <v>3.94</v>
      </c>
      <c r="J38" s="221" t="s">
        <v>293</v>
      </c>
      <c r="K38" s="213" t="s">
        <v>221</v>
      </c>
      <c r="L38" s="220"/>
      <c r="M38" s="221"/>
      <c r="BP38" s="257" t="s">
        <v>81</v>
      </c>
      <c r="BQ38" s="258">
        <v>5.18</v>
      </c>
      <c r="BR38" s="257" t="s">
        <v>180</v>
      </c>
    </row>
    <row r="39" spans="1:70" x14ac:dyDescent="0.45">
      <c r="A39" s="79"/>
      <c r="B39" s="213" t="s">
        <v>80</v>
      </c>
      <c r="C39" s="214">
        <v>3.89</v>
      </c>
      <c r="D39" s="229" t="s">
        <v>179</v>
      </c>
      <c r="E39" s="213" t="s">
        <v>218</v>
      </c>
      <c r="F39" s="226"/>
      <c r="G39" s="227"/>
      <c r="H39" s="213" t="s">
        <v>110</v>
      </c>
      <c r="I39" s="220">
        <v>3.58</v>
      </c>
      <c r="J39" s="221" t="s">
        <v>294</v>
      </c>
      <c r="K39" s="213" t="s">
        <v>222</v>
      </c>
      <c r="L39" s="226"/>
      <c r="M39" s="230"/>
      <c r="BP39" s="257" t="s">
        <v>8</v>
      </c>
      <c r="BQ39" s="258">
        <v>5.32</v>
      </c>
      <c r="BR39" s="257" t="s">
        <v>181</v>
      </c>
    </row>
    <row r="40" spans="1:70" x14ac:dyDescent="0.5">
      <c r="A40" s="79"/>
      <c r="B40" s="213" t="s">
        <v>81</v>
      </c>
      <c r="C40" s="214">
        <v>5.18</v>
      </c>
      <c r="D40" s="231" t="s">
        <v>180</v>
      </c>
      <c r="E40" s="213" t="s">
        <v>259</v>
      </c>
      <c r="F40" s="226"/>
      <c r="G40" s="227"/>
      <c r="H40" s="213" t="s">
        <v>111</v>
      </c>
      <c r="I40" s="220">
        <v>3.36</v>
      </c>
      <c r="J40" s="221" t="s">
        <v>295</v>
      </c>
      <c r="K40" s="219" t="s">
        <v>223</v>
      </c>
      <c r="L40" s="226"/>
      <c r="M40" s="230"/>
      <c r="BP40" s="257" t="s">
        <v>9</v>
      </c>
      <c r="BQ40" s="258">
        <v>13.1</v>
      </c>
      <c r="BR40" s="257" t="s">
        <v>299</v>
      </c>
    </row>
    <row r="41" spans="1:70" ht="23.25" thickBot="1" x14ac:dyDescent="0.55000000000000004">
      <c r="A41" s="79"/>
      <c r="B41" s="213" t="s">
        <v>8</v>
      </c>
      <c r="C41" s="214">
        <v>5.32</v>
      </c>
      <c r="D41" s="231" t="s">
        <v>181</v>
      </c>
      <c r="E41" s="213" t="s">
        <v>300</v>
      </c>
      <c r="F41" s="226"/>
      <c r="G41" s="227"/>
      <c r="H41" s="232" t="s">
        <v>112</v>
      </c>
      <c r="I41" s="233">
        <v>3.18</v>
      </c>
      <c r="J41" s="234" t="s">
        <v>296</v>
      </c>
      <c r="K41" s="232" t="s">
        <v>224</v>
      </c>
      <c r="L41" s="235"/>
      <c r="M41" s="234"/>
      <c r="BP41" s="257" t="s">
        <v>10</v>
      </c>
      <c r="BQ41" s="258">
        <v>6.22</v>
      </c>
      <c r="BR41" s="257" t="s">
        <v>182</v>
      </c>
    </row>
    <row r="42" spans="1:70" ht="22.5" customHeight="1" x14ac:dyDescent="0.5">
      <c r="A42" s="79"/>
      <c r="B42" s="213" t="s">
        <v>9</v>
      </c>
      <c r="C42" s="214">
        <v>13.1</v>
      </c>
      <c r="D42" s="231" t="s">
        <v>299</v>
      </c>
      <c r="E42" s="213" t="s">
        <v>301</v>
      </c>
      <c r="F42" s="226"/>
      <c r="G42" s="227"/>
      <c r="H42" s="264" t="s">
        <v>423</v>
      </c>
      <c r="I42" s="265"/>
      <c r="J42" s="265"/>
      <c r="K42" s="265"/>
      <c r="L42" s="265"/>
      <c r="M42" s="265"/>
      <c r="BP42" s="257" t="s">
        <v>11</v>
      </c>
      <c r="BQ42" s="258">
        <v>14.69</v>
      </c>
      <c r="BR42" s="257" t="s">
        <v>183</v>
      </c>
    </row>
    <row r="43" spans="1:70" ht="23.25" thickBot="1" x14ac:dyDescent="0.55000000000000004">
      <c r="A43" s="79"/>
      <c r="B43" s="213" t="s">
        <v>10</v>
      </c>
      <c r="C43" s="214">
        <v>6.22</v>
      </c>
      <c r="D43" s="231" t="s">
        <v>182</v>
      </c>
      <c r="E43" s="213" t="s">
        <v>302</v>
      </c>
      <c r="F43" s="226"/>
      <c r="G43" s="227"/>
      <c r="H43" s="347" t="s">
        <v>424</v>
      </c>
      <c r="I43" s="348"/>
      <c r="J43" s="348"/>
      <c r="K43" s="348"/>
      <c r="L43" s="348"/>
      <c r="M43" s="348"/>
      <c r="BP43" s="257" t="s">
        <v>12</v>
      </c>
      <c r="BQ43" s="258">
        <v>10.8</v>
      </c>
      <c r="BR43" s="257" t="s">
        <v>184</v>
      </c>
    </row>
    <row r="44" spans="1:70" ht="23.25" thickBot="1" x14ac:dyDescent="0.55000000000000004">
      <c r="A44" s="79"/>
      <c r="B44" s="213" t="s">
        <v>11</v>
      </c>
      <c r="C44" s="214">
        <v>14.69</v>
      </c>
      <c r="D44" s="231" t="s">
        <v>183</v>
      </c>
      <c r="E44" s="213" t="s">
        <v>303</v>
      </c>
      <c r="F44" s="226"/>
      <c r="G44" s="236"/>
      <c r="H44" s="207" t="s">
        <v>38</v>
      </c>
      <c r="I44" s="202" t="s">
        <v>409</v>
      </c>
      <c r="J44" s="208" t="s">
        <v>408</v>
      </c>
      <c r="K44" s="207" t="s">
        <v>38</v>
      </c>
      <c r="L44" s="202" t="s">
        <v>409</v>
      </c>
      <c r="M44" s="208" t="s">
        <v>408</v>
      </c>
      <c r="BP44" s="257" t="s">
        <v>13</v>
      </c>
      <c r="BQ44" s="258">
        <v>7.78</v>
      </c>
      <c r="BR44" s="257" t="s">
        <v>185</v>
      </c>
    </row>
    <row r="45" spans="1:70" ht="24" thickTop="1" thickBot="1" x14ac:dyDescent="0.55000000000000004">
      <c r="A45" s="79"/>
      <c r="B45" s="232" t="s">
        <v>12</v>
      </c>
      <c r="C45" s="235">
        <v>10.8</v>
      </c>
      <c r="D45" s="237" t="s">
        <v>184</v>
      </c>
      <c r="E45" s="232" t="s">
        <v>304</v>
      </c>
      <c r="F45" s="238"/>
      <c r="G45" s="239"/>
      <c r="H45" s="240" t="s">
        <v>297</v>
      </c>
      <c r="I45" s="241">
        <v>6.67</v>
      </c>
      <c r="J45" s="242" t="s">
        <v>410</v>
      </c>
      <c r="K45" s="243" t="s">
        <v>411</v>
      </c>
      <c r="L45" s="244"/>
      <c r="M45" s="230"/>
      <c r="BP45" s="257" t="s">
        <v>14</v>
      </c>
      <c r="BQ45" s="258">
        <v>7.34</v>
      </c>
      <c r="BR45" s="257" t="s">
        <v>186</v>
      </c>
    </row>
    <row r="46" spans="1:70" x14ac:dyDescent="0.45">
      <c r="A46" s="79"/>
      <c r="B46" s="194"/>
      <c r="C46" s="194"/>
      <c r="D46" s="195"/>
      <c r="E46" s="245"/>
      <c r="F46" s="195"/>
      <c r="G46" s="196"/>
      <c r="H46" s="213" t="s">
        <v>298</v>
      </c>
      <c r="I46" s="246">
        <v>8.89</v>
      </c>
      <c r="J46" s="247" t="s">
        <v>412</v>
      </c>
      <c r="K46" s="248" t="s">
        <v>307</v>
      </c>
      <c r="L46" s="249"/>
      <c r="M46" s="221"/>
      <c r="BP46" s="257" t="s">
        <v>15</v>
      </c>
      <c r="BQ46" s="258">
        <v>5.18</v>
      </c>
      <c r="BR46" s="257" t="s">
        <v>187</v>
      </c>
    </row>
    <row r="47" spans="1:70" ht="20.25" x14ac:dyDescent="0.45">
      <c r="A47" s="79"/>
      <c r="B47" s="338" t="s">
        <v>425</v>
      </c>
      <c r="C47" s="338"/>
      <c r="D47" s="338"/>
      <c r="E47" s="338"/>
      <c r="F47" s="338"/>
      <c r="G47" s="339"/>
      <c r="H47" s="250" t="s">
        <v>227</v>
      </c>
      <c r="I47" s="251"/>
      <c r="J47" s="221"/>
      <c r="K47" s="252" t="s">
        <v>308</v>
      </c>
      <c r="L47" s="249"/>
      <c r="M47" s="221"/>
      <c r="BP47" s="257" t="s">
        <v>16</v>
      </c>
      <c r="BQ47" s="258">
        <v>4.9000000000000004</v>
      </c>
      <c r="BR47" s="257" t="s">
        <v>188</v>
      </c>
    </row>
    <row r="48" spans="1:70" ht="23.25" thickBot="1" x14ac:dyDescent="0.5">
      <c r="A48" s="79"/>
      <c r="B48" s="194"/>
      <c r="C48" s="194"/>
      <c r="D48" s="195"/>
      <c r="E48" s="245"/>
      <c r="F48" s="195"/>
      <c r="G48" s="196"/>
      <c r="H48" s="232" t="s">
        <v>306</v>
      </c>
      <c r="I48" s="253"/>
      <c r="J48" s="234"/>
      <c r="K48" s="254" t="s">
        <v>309</v>
      </c>
      <c r="L48" s="255"/>
      <c r="M48" s="234"/>
      <c r="BP48" s="257" t="s">
        <v>7</v>
      </c>
      <c r="BQ48" s="258">
        <v>11.02</v>
      </c>
      <c r="BR48" s="257" t="s">
        <v>189</v>
      </c>
    </row>
    <row r="49" spans="1:70" x14ac:dyDescent="0.45">
      <c r="A49" s="79"/>
      <c r="E49" s="80"/>
      <c r="H49" s="45"/>
      <c r="I49" s="81"/>
      <c r="J49" s="82"/>
      <c r="K49" s="83"/>
      <c r="L49" s="81"/>
      <c r="M49" s="82"/>
      <c r="BP49" s="257" t="s">
        <v>17</v>
      </c>
      <c r="BQ49" s="258">
        <v>10.4</v>
      </c>
      <c r="BR49" s="257" t="s">
        <v>190</v>
      </c>
    </row>
    <row r="50" spans="1:70" x14ac:dyDescent="0.45">
      <c r="A50" s="79"/>
      <c r="E50" s="80"/>
      <c r="K50" s="84"/>
      <c r="BP50" s="257" t="s">
        <v>18</v>
      </c>
      <c r="BQ50" s="258">
        <v>9.18</v>
      </c>
      <c r="BR50" s="257" t="s">
        <v>191</v>
      </c>
    </row>
    <row r="51" spans="1:70" x14ac:dyDescent="0.45">
      <c r="A51" s="79"/>
      <c r="E51" s="80"/>
      <c r="K51" s="84"/>
      <c r="BP51" s="257" t="s">
        <v>19</v>
      </c>
      <c r="BQ51" s="258">
        <v>8.57</v>
      </c>
      <c r="BR51" s="257" t="s">
        <v>192</v>
      </c>
    </row>
    <row r="52" spans="1:70" x14ac:dyDescent="0.45">
      <c r="A52" s="79"/>
      <c r="E52" s="80"/>
      <c r="K52" s="84"/>
      <c r="BP52" s="257" t="s">
        <v>20</v>
      </c>
      <c r="BQ52" s="258">
        <v>10.69</v>
      </c>
      <c r="BR52" s="257" t="s">
        <v>193</v>
      </c>
    </row>
    <row r="53" spans="1:70" x14ac:dyDescent="0.45">
      <c r="A53" s="79"/>
      <c r="E53" s="80"/>
      <c r="BP53" s="257" t="s">
        <v>21</v>
      </c>
      <c r="BQ53" s="258">
        <v>10.1</v>
      </c>
      <c r="BR53" s="257" t="s">
        <v>194</v>
      </c>
    </row>
    <row r="54" spans="1:70" x14ac:dyDescent="0.45">
      <c r="A54" s="79"/>
      <c r="E54" s="80"/>
      <c r="BP54" s="257" t="s">
        <v>22</v>
      </c>
      <c r="BQ54" s="258">
        <v>8.91</v>
      </c>
      <c r="BR54" s="257" t="s">
        <v>195</v>
      </c>
    </row>
    <row r="55" spans="1:70" x14ac:dyDescent="0.45">
      <c r="A55" s="79"/>
      <c r="E55" s="80"/>
      <c r="F55" s="85"/>
      <c r="BP55" s="257" t="s">
        <v>23</v>
      </c>
      <c r="BQ55" s="258">
        <v>8.32</v>
      </c>
      <c r="BR55" s="257" t="s">
        <v>196</v>
      </c>
    </row>
    <row r="56" spans="1:70" x14ac:dyDescent="0.45">
      <c r="A56" s="79"/>
      <c r="F56" s="45"/>
      <c r="G56" s="85"/>
      <c r="BP56" s="257" t="s">
        <v>24</v>
      </c>
      <c r="BQ56" s="258">
        <v>7.72</v>
      </c>
      <c r="BR56" s="257" t="s">
        <v>197</v>
      </c>
    </row>
    <row r="57" spans="1:70" x14ac:dyDescent="0.45">
      <c r="A57" s="79"/>
      <c r="F57" s="45"/>
      <c r="BP57" s="257" t="s">
        <v>25</v>
      </c>
      <c r="BQ57" s="258">
        <v>7.13</v>
      </c>
      <c r="BR57" s="257" t="s">
        <v>198</v>
      </c>
    </row>
    <row r="58" spans="1:70" x14ac:dyDescent="0.45">
      <c r="A58" s="79"/>
      <c r="F58" s="45"/>
      <c r="BP58" s="257" t="s">
        <v>26</v>
      </c>
      <c r="BQ58" s="258">
        <v>5.35</v>
      </c>
      <c r="BR58" s="257" t="s">
        <v>199</v>
      </c>
    </row>
    <row r="59" spans="1:70" x14ac:dyDescent="0.45">
      <c r="A59" s="79"/>
      <c r="F59" s="45"/>
      <c r="BP59" s="257" t="s">
        <v>6</v>
      </c>
      <c r="BQ59" s="258">
        <v>5.05</v>
      </c>
      <c r="BR59" s="257" t="s">
        <v>200</v>
      </c>
    </row>
    <row r="60" spans="1:70" x14ac:dyDescent="0.45">
      <c r="A60" s="79"/>
      <c r="F60" s="45"/>
      <c r="BP60" s="257" t="s">
        <v>27</v>
      </c>
      <c r="BQ60" s="258">
        <v>4.75</v>
      </c>
      <c r="BR60" s="257" t="s">
        <v>201</v>
      </c>
    </row>
    <row r="61" spans="1:70" x14ac:dyDescent="0.45">
      <c r="A61" s="79"/>
      <c r="F61" s="45"/>
      <c r="BP61" s="257" t="s">
        <v>28</v>
      </c>
      <c r="BQ61" s="258">
        <v>4.46</v>
      </c>
      <c r="BR61" s="257" t="s">
        <v>202</v>
      </c>
    </row>
    <row r="62" spans="1:70" x14ac:dyDescent="0.45">
      <c r="A62" s="79"/>
      <c r="F62" s="45"/>
      <c r="BP62" s="257" t="s">
        <v>29</v>
      </c>
      <c r="BQ62" s="258">
        <v>4.16</v>
      </c>
      <c r="BR62" s="257" t="s">
        <v>203</v>
      </c>
    </row>
    <row r="63" spans="1:70" x14ac:dyDescent="0.45">
      <c r="A63" s="79"/>
      <c r="F63" s="45"/>
      <c r="BP63" s="257" t="s">
        <v>30</v>
      </c>
      <c r="BQ63" s="258">
        <v>4.8099999999999996</v>
      </c>
      <c r="BR63" s="257" t="s">
        <v>204</v>
      </c>
    </row>
    <row r="64" spans="1:70" x14ac:dyDescent="0.45">
      <c r="A64" s="79"/>
      <c r="F64" s="45"/>
      <c r="BP64" s="257" t="s">
        <v>31</v>
      </c>
      <c r="BQ64" s="258">
        <v>4.04</v>
      </c>
      <c r="BR64" s="257" t="s">
        <v>205</v>
      </c>
    </row>
    <row r="65" spans="1:70" x14ac:dyDescent="0.45">
      <c r="A65" s="79"/>
      <c r="F65" s="45"/>
      <c r="BP65" s="257" t="s">
        <v>32</v>
      </c>
      <c r="BQ65" s="258">
        <v>4.32</v>
      </c>
      <c r="BR65" s="257" t="s">
        <v>206</v>
      </c>
    </row>
    <row r="66" spans="1:70" x14ac:dyDescent="0.45">
      <c r="A66" s="79"/>
      <c r="F66" s="45"/>
      <c r="BP66" s="257" t="s">
        <v>33</v>
      </c>
      <c r="BQ66" s="258">
        <v>4.1500000000000004</v>
      </c>
      <c r="BR66" s="257" t="s">
        <v>207</v>
      </c>
    </row>
    <row r="67" spans="1:70" x14ac:dyDescent="0.45">
      <c r="A67" s="79"/>
      <c r="F67" s="45"/>
      <c r="BP67" s="257" t="s">
        <v>34</v>
      </c>
      <c r="BQ67" s="259">
        <f>品名!F30</f>
        <v>0</v>
      </c>
      <c r="BR67" s="257">
        <f>品名!G30</f>
        <v>0</v>
      </c>
    </row>
    <row r="68" spans="1:70" x14ac:dyDescent="0.45">
      <c r="A68" s="79"/>
      <c r="F68" s="45"/>
      <c r="BP68" s="257" t="s">
        <v>35</v>
      </c>
      <c r="BQ68" s="259">
        <f>品名!F31</f>
        <v>0</v>
      </c>
      <c r="BR68" s="257">
        <f>品名!G31</f>
        <v>0</v>
      </c>
    </row>
    <row r="69" spans="1:70" x14ac:dyDescent="0.45">
      <c r="A69" s="79"/>
      <c r="F69" s="45"/>
      <c r="BP69" s="257" t="s">
        <v>211</v>
      </c>
      <c r="BQ69" s="259">
        <f>品名!F32</f>
        <v>0</v>
      </c>
      <c r="BR69" s="257">
        <f>品名!G32</f>
        <v>0</v>
      </c>
    </row>
    <row r="70" spans="1:70" x14ac:dyDescent="0.45">
      <c r="A70" s="79"/>
      <c r="F70" s="85"/>
      <c r="BP70" s="257" t="s">
        <v>212</v>
      </c>
      <c r="BQ70" s="259">
        <f>品名!F33</f>
        <v>0</v>
      </c>
      <c r="BR70" s="257">
        <f>品名!G33</f>
        <v>0</v>
      </c>
    </row>
    <row r="71" spans="1:70" x14ac:dyDescent="0.45">
      <c r="A71" s="79"/>
      <c r="F71" s="45"/>
      <c r="BP71" s="257" t="s">
        <v>213</v>
      </c>
      <c r="BQ71" s="259">
        <f>品名!F34</f>
        <v>0</v>
      </c>
      <c r="BR71" s="257">
        <f>品名!G34</f>
        <v>0</v>
      </c>
    </row>
    <row r="72" spans="1:70" x14ac:dyDescent="0.45">
      <c r="A72" s="79"/>
      <c r="F72" s="45"/>
      <c r="BP72" s="257" t="s">
        <v>214</v>
      </c>
      <c r="BQ72" s="259">
        <f>品名!F35</f>
        <v>0</v>
      </c>
      <c r="BR72" s="257">
        <f>品名!G35</f>
        <v>0</v>
      </c>
    </row>
    <row r="73" spans="1:70" x14ac:dyDescent="0.45">
      <c r="A73" s="79"/>
      <c r="F73" s="45"/>
      <c r="BP73" s="257" t="s">
        <v>215</v>
      </c>
      <c r="BQ73" s="259">
        <f>品名!F36</f>
        <v>0</v>
      </c>
      <c r="BR73" s="257">
        <f>品名!G36</f>
        <v>0</v>
      </c>
    </row>
    <row r="74" spans="1:70" x14ac:dyDescent="0.45">
      <c r="A74" s="79"/>
      <c r="F74" s="45"/>
      <c r="BP74" s="257" t="s">
        <v>216</v>
      </c>
      <c r="BQ74" s="259">
        <f>品名!F37</f>
        <v>0</v>
      </c>
      <c r="BR74" s="257">
        <f>品名!G37</f>
        <v>0</v>
      </c>
    </row>
    <row r="75" spans="1:70" x14ac:dyDescent="0.45">
      <c r="A75" s="79"/>
      <c r="F75" s="45"/>
      <c r="BP75" s="257" t="s">
        <v>217</v>
      </c>
      <c r="BQ75" s="259">
        <f>品名!F38</f>
        <v>0</v>
      </c>
      <c r="BR75" s="257">
        <f>品名!G38</f>
        <v>0</v>
      </c>
    </row>
    <row r="76" spans="1:70" ht="24" customHeight="1" x14ac:dyDescent="0.45">
      <c r="A76" s="79"/>
      <c r="F76" s="45"/>
      <c r="BP76" s="257" t="s">
        <v>218</v>
      </c>
      <c r="BQ76" s="259">
        <f>品名!F39</f>
        <v>0</v>
      </c>
      <c r="BR76" s="257">
        <f>品名!G39</f>
        <v>0</v>
      </c>
    </row>
    <row r="77" spans="1:70" x14ac:dyDescent="0.45">
      <c r="A77" s="79"/>
      <c r="F77" s="45"/>
      <c r="BP77" s="257" t="s">
        <v>259</v>
      </c>
      <c r="BQ77" s="259">
        <f>品名!F40</f>
        <v>0</v>
      </c>
      <c r="BR77" s="257">
        <f>品名!G40</f>
        <v>0</v>
      </c>
    </row>
    <row r="78" spans="1:70" x14ac:dyDescent="0.45">
      <c r="A78" s="79"/>
      <c r="F78" s="45"/>
      <c r="BP78" s="257" t="s">
        <v>300</v>
      </c>
      <c r="BQ78" s="259">
        <f>品名!F41</f>
        <v>0</v>
      </c>
      <c r="BR78" s="257">
        <f>品名!G41</f>
        <v>0</v>
      </c>
    </row>
    <row r="79" spans="1:70" x14ac:dyDescent="0.45">
      <c r="A79" s="79"/>
      <c r="F79" s="45"/>
      <c r="BP79" s="257" t="s">
        <v>301</v>
      </c>
      <c r="BQ79" s="259">
        <f>品名!F42</f>
        <v>0</v>
      </c>
      <c r="BR79" s="257">
        <f>品名!G42</f>
        <v>0</v>
      </c>
    </row>
    <row r="80" spans="1:70" x14ac:dyDescent="0.45">
      <c r="A80" s="79"/>
      <c r="F80" s="45"/>
      <c r="BP80" s="257" t="s">
        <v>302</v>
      </c>
      <c r="BQ80" s="259">
        <f>品名!F43</f>
        <v>0</v>
      </c>
      <c r="BR80" s="257">
        <f>品名!G43</f>
        <v>0</v>
      </c>
    </row>
    <row r="81" spans="1:70" x14ac:dyDescent="0.45">
      <c r="A81" s="79"/>
      <c r="F81" s="45"/>
      <c r="BP81" s="257" t="s">
        <v>303</v>
      </c>
      <c r="BQ81" s="259">
        <f>品名!F44</f>
        <v>0</v>
      </c>
      <c r="BR81" s="257">
        <f>品名!G44</f>
        <v>0</v>
      </c>
    </row>
    <row r="82" spans="1:70" x14ac:dyDescent="0.45">
      <c r="A82" s="79"/>
      <c r="F82" s="45"/>
      <c r="BP82" s="257" t="s">
        <v>304</v>
      </c>
      <c r="BQ82" s="259">
        <f>品名!F45</f>
        <v>0</v>
      </c>
      <c r="BR82" s="257">
        <f>品名!G45</f>
        <v>0</v>
      </c>
    </row>
    <row r="83" spans="1:70" x14ac:dyDescent="0.45">
      <c r="A83" s="79"/>
      <c r="F83" s="45"/>
      <c r="BP83" s="257" t="s">
        <v>163</v>
      </c>
      <c r="BQ83" s="258">
        <v>19.87</v>
      </c>
      <c r="BR83" s="257" t="s">
        <v>310</v>
      </c>
    </row>
    <row r="84" spans="1:70" x14ac:dyDescent="0.45">
      <c r="A84" s="79"/>
      <c r="F84" s="45"/>
      <c r="BP84" s="257" t="s">
        <v>164</v>
      </c>
      <c r="BQ84" s="258">
        <v>18.77</v>
      </c>
      <c r="BR84" s="257" t="s">
        <v>311</v>
      </c>
    </row>
    <row r="85" spans="1:70" x14ac:dyDescent="0.45">
      <c r="A85" s="79"/>
      <c r="F85" s="45"/>
      <c r="BP85" s="257" t="s">
        <v>165</v>
      </c>
      <c r="BQ85" s="258">
        <v>16.559999999999999</v>
      </c>
      <c r="BR85" s="257" t="s">
        <v>312</v>
      </c>
    </row>
    <row r="86" spans="1:70" x14ac:dyDescent="0.45">
      <c r="A86" s="79"/>
      <c r="F86" s="45"/>
      <c r="BP86" s="257" t="s">
        <v>166</v>
      </c>
      <c r="BQ86" s="258">
        <v>15.46</v>
      </c>
      <c r="BR86" s="257" t="s">
        <v>313</v>
      </c>
    </row>
    <row r="87" spans="1:70" x14ac:dyDescent="0.45">
      <c r="A87" s="79"/>
      <c r="G87" s="45" t="s">
        <v>40</v>
      </c>
      <c r="BP87" s="257" t="s">
        <v>82</v>
      </c>
      <c r="BQ87" s="258">
        <v>11.92</v>
      </c>
      <c r="BR87" s="257" t="s">
        <v>314</v>
      </c>
    </row>
    <row r="88" spans="1:70" x14ac:dyDescent="0.45">
      <c r="A88" s="79"/>
      <c r="BP88" s="257" t="s">
        <v>83</v>
      </c>
      <c r="BQ88" s="258">
        <v>11.26</v>
      </c>
      <c r="BR88" s="257" t="s">
        <v>315</v>
      </c>
    </row>
    <row r="89" spans="1:70" x14ac:dyDescent="0.45">
      <c r="A89" s="79"/>
      <c r="BP89" s="257" t="s">
        <v>84</v>
      </c>
      <c r="BQ89" s="258">
        <v>9.94</v>
      </c>
      <c r="BR89" s="257" t="s">
        <v>316</v>
      </c>
    </row>
    <row r="90" spans="1:70" x14ac:dyDescent="0.45">
      <c r="A90" s="79"/>
      <c r="BP90" s="257" t="s">
        <v>85</v>
      </c>
      <c r="BQ90" s="258">
        <v>9.27</v>
      </c>
      <c r="BR90" s="257" t="s">
        <v>317</v>
      </c>
    </row>
    <row r="91" spans="1:70" x14ac:dyDescent="0.45">
      <c r="A91" s="79"/>
      <c r="BP91" s="257" t="s">
        <v>86</v>
      </c>
      <c r="BQ91" s="258">
        <v>7.15</v>
      </c>
      <c r="BR91" s="257" t="s">
        <v>318</v>
      </c>
    </row>
    <row r="92" spans="1:70" x14ac:dyDescent="0.45">
      <c r="A92" s="79"/>
      <c r="BP92" s="257" t="s">
        <v>87</v>
      </c>
      <c r="BQ92" s="258">
        <v>5.63</v>
      </c>
      <c r="BR92" s="257" t="s">
        <v>319</v>
      </c>
    </row>
    <row r="93" spans="1:70" x14ac:dyDescent="0.45">
      <c r="A93" s="79"/>
      <c r="BP93" s="257" t="s">
        <v>88</v>
      </c>
      <c r="BQ93" s="258">
        <v>6.07</v>
      </c>
      <c r="BR93" s="257" t="s">
        <v>320</v>
      </c>
    </row>
    <row r="94" spans="1:70" x14ac:dyDescent="0.45">
      <c r="A94" s="79"/>
      <c r="BP94" s="257" t="s">
        <v>89</v>
      </c>
      <c r="BQ94" s="258">
        <v>5.44</v>
      </c>
      <c r="BR94" s="257" t="s">
        <v>321</v>
      </c>
    </row>
    <row r="95" spans="1:70" x14ac:dyDescent="0.45">
      <c r="A95" s="79"/>
      <c r="BP95" s="257" t="s">
        <v>90</v>
      </c>
      <c r="BQ95" s="258">
        <v>9.94</v>
      </c>
      <c r="BR95" s="257" t="s">
        <v>322</v>
      </c>
    </row>
    <row r="96" spans="1:70" x14ac:dyDescent="0.45">
      <c r="A96" s="79"/>
      <c r="BP96" s="257" t="s">
        <v>91</v>
      </c>
      <c r="BQ96" s="258">
        <v>6.46</v>
      </c>
      <c r="BR96" s="257" t="s">
        <v>323</v>
      </c>
    </row>
    <row r="97" spans="1:70" x14ac:dyDescent="0.45">
      <c r="A97" s="79"/>
      <c r="BP97" s="257" t="s">
        <v>92</v>
      </c>
      <c r="BQ97" s="258">
        <v>5.46</v>
      </c>
      <c r="BR97" s="257" t="s">
        <v>324</v>
      </c>
    </row>
    <row r="98" spans="1:70" x14ac:dyDescent="0.45">
      <c r="A98" s="79"/>
      <c r="BP98" s="257" t="s">
        <v>93</v>
      </c>
      <c r="BQ98" s="258">
        <v>5.18</v>
      </c>
      <c r="BR98" s="257" t="s">
        <v>325</v>
      </c>
    </row>
    <row r="99" spans="1:70" x14ac:dyDescent="0.45">
      <c r="A99" s="79"/>
      <c r="BP99" s="257" t="s">
        <v>94</v>
      </c>
      <c r="BQ99" s="258">
        <v>4.76</v>
      </c>
      <c r="BR99" s="257" t="s">
        <v>326</v>
      </c>
    </row>
    <row r="100" spans="1:70" x14ac:dyDescent="0.45">
      <c r="A100" s="79"/>
      <c r="BP100" s="257" t="s">
        <v>95</v>
      </c>
      <c r="BQ100" s="258">
        <v>4.1399999999999997</v>
      </c>
      <c r="BR100" s="257" t="s">
        <v>327</v>
      </c>
    </row>
    <row r="101" spans="1:70" x14ac:dyDescent="0.45">
      <c r="A101" s="79"/>
      <c r="BP101" s="257" t="s">
        <v>96</v>
      </c>
      <c r="BQ101" s="258">
        <v>4.2699999999999996</v>
      </c>
      <c r="BR101" s="257" t="s">
        <v>328</v>
      </c>
    </row>
    <row r="102" spans="1:70" x14ac:dyDescent="0.45">
      <c r="A102" s="79"/>
      <c r="BP102" s="257" t="s">
        <v>97</v>
      </c>
      <c r="BQ102" s="258">
        <v>11.04</v>
      </c>
      <c r="BR102" s="257" t="s">
        <v>329</v>
      </c>
    </row>
    <row r="103" spans="1:70" x14ac:dyDescent="0.45">
      <c r="A103" s="79"/>
      <c r="BP103" s="257" t="s">
        <v>98</v>
      </c>
      <c r="BQ103" s="258">
        <v>7.95</v>
      </c>
      <c r="BR103" s="257" t="s">
        <v>330</v>
      </c>
    </row>
    <row r="104" spans="1:70" x14ac:dyDescent="0.45">
      <c r="A104" s="79"/>
      <c r="BP104" s="257" t="s">
        <v>99</v>
      </c>
      <c r="BQ104" s="258">
        <v>7.51</v>
      </c>
      <c r="BR104" s="257" t="s">
        <v>331</v>
      </c>
    </row>
    <row r="105" spans="1:70" x14ac:dyDescent="0.45">
      <c r="A105" s="79"/>
      <c r="BP105" s="257" t="s">
        <v>100</v>
      </c>
      <c r="BQ105" s="258">
        <v>5.3</v>
      </c>
      <c r="BR105" s="257" t="s">
        <v>332</v>
      </c>
    </row>
    <row r="106" spans="1:70" x14ac:dyDescent="0.45">
      <c r="A106" s="79"/>
      <c r="BP106" s="257" t="s">
        <v>101</v>
      </c>
      <c r="BQ106" s="258">
        <v>3.44</v>
      </c>
      <c r="BR106" s="257" t="s">
        <v>333</v>
      </c>
    </row>
    <row r="107" spans="1:70" x14ac:dyDescent="0.45">
      <c r="A107" s="79"/>
      <c r="BP107" s="257" t="s">
        <v>102</v>
      </c>
      <c r="BQ107" s="258">
        <v>4.5199999999999996</v>
      </c>
      <c r="BR107" s="257" t="s">
        <v>334</v>
      </c>
    </row>
    <row r="108" spans="1:70" x14ac:dyDescent="0.45">
      <c r="A108" s="79"/>
      <c r="BP108" s="257" t="s">
        <v>103</v>
      </c>
      <c r="BQ108" s="258">
        <v>4.2699999999999996</v>
      </c>
      <c r="BR108" s="257" t="s">
        <v>335</v>
      </c>
    </row>
    <row r="109" spans="1:70" x14ac:dyDescent="0.45">
      <c r="A109" s="79"/>
      <c r="BP109" s="257" t="s">
        <v>104</v>
      </c>
      <c r="BQ109" s="258">
        <v>4.0199999999999996</v>
      </c>
      <c r="BR109" s="257" t="s">
        <v>336</v>
      </c>
    </row>
    <row r="110" spans="1:70" x14ac:dyDescent="0.45">
      <c r="A110" s="79"/>
      <c r="BP110" s="257" t="s">
        <v>105</v>
      </c>
      <c r="BQ110" s="258">
        <v>3.88</v>
      </c>
      <c r="BR110" s="257" t="s">
        <v>337</v>
      </c>
    </row>
    <row r="111" spans="1:70" x14ac:dyDescent="0.45">
      <c r="A111" s="79"/>
      <c r="BP111" s="257" t="s">
        <v>106</v>
      </c>
      <c r="BQ111" s="258">
        <v>3.66</v>
      </c>
      <c r="BR111" s="257" t="s">
        <v>338</v>
      </c>
    </row>
    <row r="112" spans="1:70" x14ac:dyDescent="0.45">
      <c r="A112" s="79"/>
      <c r="BP112" s="257" t="s">
        <v>107</v>
      </c>
      <c r="BQ112" s="258">
        <v>3.44</v>
      </c>
      <c r="BR112" s="257" t="s">
        <v>339</v>
      </c>
    </row>
    <row r="113" spans="1:70" x14ac:dyDescent="0.45">
      <c r="A113" s="79"/>
      <c r="BP113" s="257" t="s">
        <v>108</v>
      </c>
      <c r="BQ113" s="258">
        <v>4.16</v>
      </c>
      <c r="BR113" s="257" t="s">
        <v>340</v>
      </c>
    </row>
    <row r="114" spans="1:70" x14ac:dyDescent="0.45">
      <c r="A114" s="79"/>
      <c r="BP114" s="257" t="s">
        <v>109</v>
      </c>
      <c r="BQ114" s="258">
        <v>3.94</v>
      </c>
      <c r="BR114" s="257" t="s">
        <v>341</v>
      </c>
    </row>
    <row r="115" spans="1:70" x14ac:dyDescent="0.45">
      <c r="A115" s="79"/>
      <c r="BP115" s="257" t="s">
        <v>110</v>
      </c>
      <c r="BQ115" s="258">
        <v>3.58</v>
      </c>
      <c r="BR115" s="257" t="s">
        <v>342</v>
      </c>
    </row>
    <row r="116" spans="1:70" x14ac:dyDescent="0.45">
      <c r="A116" s="79"/>
      <c r="BP116" s="257" t="s">
        <v>111</v>
      </c>
      <c r="BQ116" s="258">
        <v>3.36</v>
      </c>
      <c r="BR116" s="257" t="s">
        <v>343</v>
      </c>
    </row>
    <row r="117" spans="1:70" x14ac:dyDescent="0.45">
      <c r="A117" s="79"/>
      <c r="BP117" s="257" t="s">
        <v>112</v>
      </c>
      <c r="BQ117" s="258">
        <v>3.18</v>
      </c>
      <c r="BR117" s="257" t="s">
        <v>344</v>
      </c>
    </row>
    <row r="118" spans="1:70" x14ac:dyDescent="0.45">
      <c r="A118" s="79"/>
      <c r="BP118" s="257" t="s">
        <v>113</v>
      </c>
      <c r="BQ118" s="258">
        <v>5.0199999999999996</v>
      </c>
      <c r="BR118" s="257" t="s">
        <v>345</v>
      </c>
    </row>
    <row r="119" spans="1:70" x14ac:dyDescent="0.45">
      <c r="A119" s="79"/>
      <c r="BP119" s="257" t="s">
        <v>114</v>
      </c>
      <c r="BQ119" s="258">
        <v>22.52</v>
      </c>
      <c r="BR119" s="257" t="s">
        <v>346</v>
      </c>
    </row>
    <row r="120" spans="1:70" x14ac:dyDescent="0.45">
      <c r="A120" s="79"/>
      <c r="BP120" s="257" t="s">
        <v>115</v>
      </c>
      <c r="BQ120" s="258">
        <v>11.26</v>
      </c>
      <c r="BR120" s="257" t="s">
        <v>347</v>
      </c>
    </row>
    <row r="121" spans="1:70" x14ac:dyDescent="0.45">
      <c r="A121" s="79"/>
      <c r="BP121" s="257" t="s">
        <v>116</v>
      </c>
      <c r="BQ121" s="258">
        <v>10.64</v>
      </c>
      <c r="BR121" s="257" t="s">
        <v>348</v>
      </c>
    </row>
    <row r="122" spans="1:70" x14ac:dyDescent="0.45">
      <c r="A122" s="79"/>
      <c r="BP122" s="257" t="s">
        <v>117</v>
      </c>
      <c r="BQ122" s="258">
        <v>5.32</v>
      </c>
      <c r="BR122" s="257" t="s">
        <v>349</v>
      </c>
    </row>
    <row r="123" spans="1:70" x14ac:dyDescent="0.45">
      <c r="A123" s="79"/>
      <c r="BP123" s="257" t="s">
        <v>118</v>
      </c>
      <c r="BQ123" s="258">
        <v>18.22</v>
      </c>
      <c r="BR123" s="257" t="s">
        <v>350</v>
      </c>
    </row>
    <row r="124" spans="1:70" x14ac:dyDescent="0.45">
      <c r="A124" s="79"/>
      <c r="BP124" s="257" t="s">
        <v>119</v>
      </c>
      <c r="BQ124" s="258">
        <v>8.1999999999999993</v>
      </c>
      <c r="BR124" s="257" t="s">
        <v>351</v>
      </c>
    </row>
    <row r="125" spans="1:70" x14ac:dyDescent="0.45">
      <c r="A125" s="79"/>
      <c r="BP125" s="257" t="s">
        <v>120</v>
      </c>
      <c r="BQ125" s="258">
        <v>7.29</v>
      </c>
      <c r="BR125" s="257" t="s">
        <v>352</v>
      </c>
    </row>
    <row r="126" spans="1:70" x14ac:dyDescent="0.45">
      <c r="A126" s="79"/>
      <c r="BP126" s="257" t="s">
        <v>121</v>
      </c>
      <c r="BQ126" s="258">
        <v>9.4700000000000006</v>
      </c>
      <c r="BR126" s="257" t="s">
        <v>353</v>
      </c>
    </row>
    <row r="127" spans="1:70" x14ac:dyDescent="0.45">
      <c r="A127" s="79"/>
      <c r="BP127" s="257" t="s">
        <v>122</v>
      </c>
      <c r="BQ127" s="258">
        <v>11.84</v>
      </c>
      <c r="BR127" s="257" t="s">
        <v>354</v>
      </c>
    </row>
    <row r="128" spans="1:70" x14ac:dyDescent="0.45">
      <c r="A128" s="79"/>
      <c r="BP128" s="257" t="s">
        <v>123</v>
      </c>
      <c r="BQ128" s="258">
        <v>11.05</v>
      </c>
      <c r="BR128" s="257" t="s">
        <v>355</v>
      </c>
    </row>
    <row r="129" spans="1:70" x14ac:dyDescent="0.45">
      <c r="A129" s="79"/>
      <c r="BP129" s="257" t="s">
        <v>124</v>
      </c>
      <c r="BQ129" s="258">
        <v>10.26</v>
      </c>
      <c r="BR129" s="257" t="s">
        <v>356</v>
      </c>
    </row>
    <row r="130" spans="1:70" x14ac:dyDescent="0.45">
      <c r="A130" s="79"/>
      <c r="BP130" s="257" t="s">
        <v>125</v>
      </c>
      <c r="BQ130" s="258">
        <v>7.1</v>
      </c>
      <c r="BR130" s="257" t="s">
        <v>357</v>
      </c>
    </row>
    <row r="131" spans="1:70" x14ac:dyDescent="0.45">
      <c r="A131" s="79"/>
      <c r="BP131" s="257" t="s">
        <v>126</v>
      </c>
      <c r="BQ131" s="258">
        <v>3.5</v>
      </c>
      <c r="BR131" s="257" t="s">
        <v>358</v>
      </c>
    </row>
    <row r="132" spans="1:70" x14ac:dyDescent="0.45">
      <c r="A132" s="79"/>
      <c r="BP132" s="257" t="s">
        <v>127</v>
      </c>
      <c r="BQ132" s="258">
        <v>3</v>
      </c>
      <c r="BR132" s="257" t="s">
        <v>359</v>
      </c>
    </row>
    <row r="133" spans="1:70" x14ac:dyDescent="0.45">
      <c r="A133" s="79"/>
      <c r="BP133" s="257" t="s">
        <v>128</v>
      </c>
      <c r="BQ133" s="258">
        <v>3.07</v>
      </c>
      <c r="BR133" s="257" t="s">
        <v>360</v>
      </c>
    </row>
    <row r="134" spans="1:70" x14ac:dyDescent="0.45">
      <c r="A134" s="79"/>
      <c r="BP134" s="257" t="s">
        <v>129</v>
      </c>
      <c r="BQ134" s="258">
        <v>2.78</v>
      </c>
      <c r="BR134" s="257" t="s">
        <v>361</v>
      </c>
    </row>
    <row r="135" spans="1:70" x14ac:dyDescent="0.45">
      <c r="A135" s="79"/>
      <c r="BP135" s="257" t="s">
        <v>130</v>
      </c>
      <c r="BQ135" s="258">
        <v>2.63</v>
      </c>
      <c r="BR135" s="257" t="s">
        <v>362</v>
      </c>
    </row>
    <row r="136" spans="1:70" x14ac:dyDescent="0.45">
      <c r="A136" s="79"/>
      <c r="BP136" s="257" t="s">
        <v>131</v>
      </c>
      <c r="BQ136" s="258">
        <v>2.4700000000000002</v>
      </c>
      <c r="BR136" s="257" t="s">
        <v>363</v>
      </c>
    </row>
    <row r="137" spans="1:70" x14ac:dyDescent="0.45">
      <c r="A137" s="79"/>
      <c r="BP137" s="257" t="s">
        <v>132</v>
      </c>
      <c r="BQ137" s="258">
        <v>4.1399999999999997</v>
      </c>
      <c r="BR137" s="257" t="s">
        <v>364</v>
      </c>
    </row>
    <row r="138" spans="1:70" x14ac:dyDescent="0.45">
      <c r="A138" s="79"/>
      <c r="BP138" s="257" t="s">
        <v>133</v>
      </c>
      <c r="BQ138" s="258">
        <v>2.85</v>
      </c>
      <c r="BR138" s="257" t="s">
        <v>365</v>
      </c>
    </row>
    <row r="139" spans="1:70" x14ac:dyDescent="0.45">
      <c r="A139" s="79"/>
      <c r="BP139" s="257" t="s">
        <v>134</v>
      </c>
      <c r="BQ139" s="258">
        <v>2.58</v>
      </c>
      <c r="BR139" s="257" t="s">
        <v>366</v>
      </c>
    </row>
    <row r="140" spans="1:70" x14ac:dyDescent="0.45">
      <c r="A140" s="79"/>
      <c r="BP140" s="257" t="s">
        <v>135</v>
      </c>
      <c r="BQ140" s="258">
        <v>2.44</v>
      </c>
      <c r="BR140" s="257" t="s">
        <v>367</v>
      </c>
    </row>
    <row r="141" spans="1:70" x14ac:dyDescent="0.45">
      <c r="A141" s="79"/>
      <c r="BP141" s="257" t="s">
        <v>136</v>
      </c>
      <c r="BQ141" s="258">
        <v>2.2999999999999998</v>
      </c>
      <c r="BR141" s="257" t="s">
        <v>368</v>
      </c>
    </row>
    <row r="142" spans="1:70" x14ac:dyDescent="0.45">
      <c r="A142" s="79"/>
      <c r="BP142" s="257" t="s">
        <v>137</v>
      </c>
      <c r="BQ142" s="258">
        <v>2.15</v>
      </c>
      <c r="BR142" s="257" t="s">
        <v>369</v>
      </c>
    </row>
    <row r="143" spans="1:70" x14ac:dyDescent="0.45">
      <c r="A143" s="79"/>
      <c r="BP143" s="257" t="s">
        <v>138</v>
      </c>
      <c r="BQ143" s="259">
        <f>品名!L32</f>
        <v>0</v>
      </c>
      <c r="BR143" s="257">
        <f>品名!M32</f>
        <v>0</v>
      </c>
    </row>
    <row r="144" spans="1:70" x14ac:dyDescent="0.45">
      <c r="A144" s="79"/>
      <c r="BP144" s="257" t="s">
        <v>139</v>
      </c>
      <c r="BQ144" s="259">
        <f>品名!L33</f>
        <v>0</v>
      </c>
      <c r="BR144" s="257">
        <f>品名!M33</f>
        <v>0</v>
      </c>
    </row>
    <row r="145" spans="68:70" x14ac:dyDescent="0.45">
      <c r="BP145" s="257" t="s">
        <v>140</v>
      </c>
      <c r="BQ145" s="259">
        <f>品名!L34</f>
        <v>0</v>
      </c>
      <c r="BR145" s="257">
        <f>品名!M34</f>
        <v>0</v>
      </c>
    </row>
    <row r="146" spans="68:70" x14ac:dyDescent="0.45">
      <c r="BP146" s="257" t="s">
        <v>141</v>
      </c>
      <c r="BQ146" s="259">
        <f>品名!L35</f>
        <v>0</v>
      </c>
      <c r="BR146" s="257">
        <f>品名!M35</f>
        <v>0</v>
      </c>
    </row>
    <row r="147" spans="68:70" x14ac:dyDescent="0.45">
      <c r="BP147" s="257" t="s">
        <v>219</v>
      </c>
      <c r="BQ147" s="259">
        <f>品名!L36</f>
        <v>0</v>
      </c>
      <c r="BR147" s="257">
        <f>品名!M36</f>
        <v>0</v>
      </c>
    </row>
    <row r="148" spans="68:70" x14ac:dyDescent="0.45">
      <c r="BP148" s="257" t="s">
        <v>220</v>
      </c>
      <c r="BQ148" s="259">
        <f>品名!L37</f>
        <v>0</v>
      </c>
      <c r="BR148" s="257">
        <f>品名!M37</f>
        <v>0</v>
      </c>
    </row>
    <row r="149" spans="68:70" x14ac:dyDescent="0.45">
      <c r="BP149" s="257" t="s">
        <v>221</v>
      </c>
      <c r="BQ149" s="259">
        <f>品名!L38</f>
        <v>0</v>
      </c>
      <c r="BR149" s="257">
        <f>品名!M38</f>
        <v>0</v>
      </c>
    </row>
    <row r="150" spans="68:70" x14ac:dyDescent="0.45">
      <c r="BP150" s="257" t="s">
        <v>222</v>
      </c>
      <c r="BQ150" s="259">
        <f>品名!L39</f>
        <v>0</v>
      </c>
      <c r="BR150" s="257">
        <f>品名!M39</f>
        <v>0</v>
      </c>
    </row>
    <row r="151" spans="68:70" x14ac:dyDescent="0.45">
      <c r="BP151" s="257" t="s">
        <v>223</v>
      </c>
      <c r="BQ151" s="259">
        <f>品名!L40</f>
        <v>0</v>
      </c>
      <c r="BR151" s="257">
        <f>品名!M40</f>
        <v>0</v>
      </c>
    </row>
    <row r="152" spans="68:70" x14ac:dyDescent="0.45">
      <c r="BP152" s="257" t="s">
        <v>224</v>
      </c>
      <c r="BQ152" s="259">
        <f>品名!L41</f>
        <v>0</v>
      </c>
      <c r="BR152" s="257">
        <f>品名!M41</f>
        <v>0</v>
      </c>
    </row>
    <row r="153" spans="68:70" x14ac:dyDescent="0.45">
      <c r="BP153" s="257" t="s">
        <v>225</v>
      </c>
      <c r="BQ153" s="258">
        <v>6.67</v>
      </c>
      <c r="BR153" s="260" t="s">
        <v>379</v>
      </c>
    </row>
    <row r="154" spans="68:70" x14ac:dyDescent="0.45">
      <c r="BP154" s="257" t="s">
        <v>226</v>
      </c>
      <c r="BQ154" s="258">
        <v>8.89</v>
      </c>
      <c r="BR154" s="260" t="s">
        <v>380</v>
      </c>
    </row>
    <row r="155" spans="68:70" x14ac:dyDescent="0.45">
      <c r="BP155" s="257" t="s">
        <v>305</v>
      </c>
      <c r="BQ155" s="258">
        <f>品名!I47</f>
        <v>0</v>
      </c>
      <c r="BR155" s="260">
        <f>品名!J47</f>
        <v>0</v>
      </c>
    </row>
    <row r="156" spans="68:70" x14ac:dyDescent="0.45">
      <c r="BP156" s="257" t="s">
        <v>228</v>
      </c>
      <c r="BQ156" s="258">
        <f>品名!I48</f>
        <v>0</v>
      </c>
      <c r="BR156" s="260">
        <f>品名!J48</f>
        <v>0</v>
      </c>
    </row>
    <row r="157" spans="68:70" x14ac:dyDescent="0.45">
      <c r="BP157" s="257" t="s">
        <v>229</v>
      </c>
      <c r="BQ157" s="258">
        <f>品名!L45</f>
        <v>0</v>
      </c>
      <c r="BR157" s="260">
        <f>品名!M45</f>
        <v>0</v>
      </c>
    </row>
    <row r="158" spans="68:70" x14ac:dyDescent="0.45">
      <c r="BP158" s="257" t="s">
        <v>230</v>
      </c>
      <c r="BQ158" s="258">
        <f>品名!L46</f>
        <v>0</v>
      </c>
      <c r="BR158" s="260">
        <f>品名!M46</f>
        <v>0</v>
      </c>
    </row>
    <row r="159" spans="68:70" x14ac:dyDescent="0.45">
      <c r="BP159" s="257" t="s">
        <v>231</v>
      </c>
      <c r="BQ159" s="258">
        <f>品名!L47</f>
        <v>0</v>
      </c>
      <c r="BR159" s="260">
        <f>品名!M47</f>
        <v>0</v>
      </c>
    </row>
    <row r="160" spans="68:70" x14ac:dyDescent="0.45">
      <c r="BP160" s="257" t="s">
        <v>232</v>
      </c>
      <c r="BQ160" s="258">
        <f>品名!L48</f>
        <v>0</v>
      </c>
      <c r="BR160" s="260">
        <f>品名!M48</f>
        <v>0</v>
      </c>
    </row>
    <row r="161" spans="68:70" x14ac:dyDescent="0.45">
      <c r="BP161" s="256"/>
      <c r="BQ161" s="256"/>
      <c r="BR161" s="256"/>
    </row>
  </sheetData>
  <mergeCells count="5">
    <mergeCell ref="B47:G47"/>
    <mergeCell ref="D3:M3"/>
    <mergeCell ref="H4:M5"/>
    <mergeCell ref="B4:G5"/>
    <mergeCell ref="H43:M43"/>
  </mergeCells>
  <phoneticPr fontId="2"/>
  <pageMargins left="0.51181102362204722" right="0.11811023622047245" top="0.35433070866141736" bottom="0.35433070866141736" header="0.31496062992125984" footer="0.31496062992125984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B83B3-812B-435D-BE61-F65193917EF0}">
  <sheetPr transitionEvaluation="1"/>
  <dimension ref="B2:BU163"/>
  <sheetViews>
    <sheetView zoomScale="96" zoomScaleNormal="96" workbookViewId="0">
      <selection activeCell="B11" sqref="B11:B12"/>
    </sheetView>
  </sheetViews>
  <sheetFormatPr defaultColWidth="8.69921875" defaultRowHeight="19.5" x14ac:dyDescent="0.45"/>
  <cols>
    <col min="1" max="1" width="1.3984375" style="263" customWidth="1"/>
    <col min="2" max="2" width="7.69921875" style="263" customWidth="1"/>
    <col min="3" max="3" width="26.59765625" style="263" customWidth="1"/>
    <col min="4" max="4" width="8.69921875" style="273" customWidth="1"/>
    <col min="5" max="5" width="10.59765625" style="263" customWidth="1"/>
    <col min="6" max="6" width="5.69921875" style="263" customWidth="1"/>
    <col min="7" max="36" width="7.59765625" style="263" customWidth="1"/>
    <col min="37" max="39" width="9.19921875" style="263" customWidth="1"/>
    <col min="40" max="40" width="11.796875" style="263" customWidth="1"/>
    <col min="41" max="67" width="5.69921875" style="263" customWidth="1"/>
    <col min="68" max="68" width="5.69921875" style="272" customWidth="1"/>
    <col min="69" max="69" width="10.796875" style="263" customWidth="1"/>
    <col min="70" max="70" width="27.3984375" style="263" customWidth="1"/>
    <col min="71" max="71" width="5.69921875" style="263" customWidth="1"/>
    <col min="72" max="72" width="10.796875" style="263" customWidth="1"/>
    <col min="73" max="73" width="24.296875" style="263" customWidth="1"/>
    <col min="74" max="74" width="5.69921875" style="263" customWidth="1"/>
    <col min="75" max="79" width="5.296875" style="263" customWidth="1"/>
    <col min="80" max="16384" width="8.69921875" style="263"/>
  </cols>
  <sheetData>
    <row r="2" spans="2:73" ht="28.5" x14ac:dyDescent="0.45">
      <c r="C2" s="376" t="s">
        <v>385</v>
      </c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</row>
    <row r="3" spans="2:73" ht="20.25" thickBot="1" x14ac:dyDescent="0.5">
      <c r="E3" s="274"/>
      <c r="F3" s="274"/>
      <c r="G3" s="274"/>
      <c r="H3" s="275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</row>
    <row r="4" spans="2:73" ht="39" customHeight="1" thickBot="1" x14ac:dyDescent="0.5">
      <c r="B4" s="276" t="s">
        <v>38</v>
      </c>
      <c r="C4" s="277" t="s">
        <v>36</v>
      </c>
      <c r="D4" s="278" t="s">
        <v>142</v>
      </c>
      <c r="E4" s="279" t="s">
        <v>374</v>
      </c>
      <c r="F4" s="280" t="s">
        <v>161</v>
      </c>
      <c r="G4" s="281">
        <v>1</v>
      </c>
      <c r="H4" s="282">
        <v>2</v>
      </c>
      <c r="I4" s="282">
        <v>3</v>
      </c>
      <c r="J4" s="282">
        <v>4</v>
      </c>
      <c r="K4" s="282">
        <v>5</v>
      </c>
      <c r="L4" s="282">
        <v>6</v>
      </c>
      <c r="M4" s="282">
        <v>7</v>
      </c>
      <c r="N4" s="282">
        <v>8</v>
      </c>
      <c r="O4" s="282">
        <v>9</v>
      </c>
      <c r="P4" s="282">
        <v>10</v>
      </c>
      <c r="Q4" s="282">
        <v>11</v>
      </c>
      <c r="R4" s="282">
        <v>12</v>
      </c>
      <c r="S4" s="282">
        <v>13</v>
      </c>
      <c r="T4" s="282">
        <v>14</v>
      </c>
      <c r="U4" s="282">
        <v>15</v>
      </c>
      <c r="V4" s="282">
        <v>16</v>
      </c>
      <c r="W4" s="282">
        <v>17</v>
      </c>
      <c r="X4" s="282">
        <v>18</v>
      </c>
      <c r="Y4" s="282">
        <v>19</v>
      </c>
      <c r="Z4" s="282">
        <v>20</v>
      </c>
      <c r="AA4" s="282">
        <v>21</v>
      </c>
      <c r="AB4" s="282">
        <v>22</v>
      </c>
      <c r="AC4" s="282">
        <v>23</v>
      </c>
      <c r="AD4" s="282">
        <v>24</v>
      </c>
      <c r="AE4" s="282">
        <v>25</v>
      </c>
      <c r="AF4" s="282">
        <v>26</v>
      </c>
      <c r="AG4" s="282">
        <v>27</v>
      </c>
      <c r="AH4" s="282">
        <v>28</v>
      </c>
      <c r="AI4" s="282">
        <v>29</v>
      </c>
      <c r="AJ4" s="282">
        <v>30</v>
      </c>
      <c r="AK4" s="279" t="s">
        <v>383</v>
      </c>
      <c r="AL4" s="283" t="s">
        <v>382</v>
      </c>
      <c r="AM4" s="284" t="s">
        <v>381</v>
      </c>
      <c r="AN4" s="285" t="s">
        <v>143</v>
      </c>
      <c r="AO4" s="286"/>
      <c r="AP4" s="286"/>
      <c r="AQ4" s="286"/>
      <c r="AR4" s="286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7"/>
      <c r="BP4" s="286"/>
      <c r="BQ4" s="286"/>
      <c r="BR4" s="286"/>
    </row>
    <row r="5" spans="2:73" s="287" customFormat="1" x14ac:dyDescent="0.45">
      <c r="B5" s="378"/>
      <c r="C5" s="380">
        <f>IFERROR(VLOOKUP($B5,品名!$BP$4:$BR$160,3,TRUE),"")</f>
        <v>0</v>
      </c>
      <c r="D5" s="382">
        <f>IFERROR(VLOOKUP($B5,品名!$BP$2:$BR$160,2,TRUE),"")</f>
        <v>0</v>
      </c>
      <c r="E5" s="383"/>
      <c r="F5" s="288" t="s">
        <v>158</v>
      </c>
      <c r="G5" s="289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143">
        <f>SUM($G5:$AJ5)</f>
        <v>0</v>
      </c>
      <c r="AL5" s="291"/>
      <c r="AM5" s="144">
        <f>($AK5+$E5)-$AL6</f>
        <v>0</v>
      </c>
      <c r="AN5" s="384">
        <f>D5*AL6</f>
        <v>0</v>
      </c>
      <c r="BS5" s="263"/>
      <c r="BT5" s="263"/>
      <c r="BU5" s="263"/>
    </row>
    <row r="6" spans="2:73" s="287" customFormat="1" ht="19.5" customHeight="1" x14ac:dyDescent="0.45">
      <c r="B6" s="379"/>
      <c r="C6" s="381"/>
      <c r="D6" s="363"/>
      <c r="E6" s="365"/>
      <c r="F6" s="292" t="s">
        <v>159</v>
      </c>
      <c r="G6" s="293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294"/>
      <c r="AL6" s="145">
        <f>SUM($G6:$AJ6)</f>
        <v>0</v>
      </c>
      <c r="AM6" s="295"/>
      <c r="AN6" s="367"/>
      <c r="BS6" s="263"/>
      <c r="BT6" s="263"/>
      <c r="BU6" s="263"/>
    </row>
    <row r="7" spans="2:73" s="287" customFormat="1" x14ac:dyDescent="0.45">
      <c r="B7" s="359"/>
      <c r="C7" s="360">
        <f>IFERROR(VLOOKUP($B7,品名!$BP$4:$BR$160,3,TRUE),"")</f>
        <v>0</v>
      </c>
      <c r="D7" s="362">
        <f>IFERROR(VLOOKUP($B7,品名!$BP$2:$BR$160,2,TRUE),"")</f>
        <v>0</v>
      </c>
      <c r="E7" s="364"/>
      <c r="F7" s="296" t="s">
        <v>158</v>
      </c>
      <c r="G7" s="169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46">
        <f>SUM($G7:$AJ7)</f>
        <v>0</v>
      </c>
      <c r="AL7" s="297"/>
      <c r="AM7" s="147">
        <f>($AK7+$E7)-$AL8</f>
        <v>0</v>
      </c>
      <c r="AN7" s="366">
        <f>D7*AL8</f>
        <v>0</v>
      </c>
      <c r="BS7" s="263"/>
      <c r="BT7" s="263"/>
      <c r="BU7" s="263"/>
    </row>
    <row r="8" spans="2:73" s="287" customFormat="1" ht="19.149999999999999" customHeight="1" x14ac:dyDescent="0.45">
      <c r="B8" s="375"/>
      <c r="C8" s="361"/>
      <c r="D8" s="363"/>
      <c r="E8" s="365"/>
      <c r="F8" s="292" t="s">
        <v>159</v>
      </c>
      <c r="G8" s="298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294"/>
      <c r="AL8" s="145">
        <f>SUM($G8:$AJ8)</f>
        <v>0</v>
      </c>
      <c r="AM8" s="299"/>
      <c r="AN8" s="367"/>
      <c r="BS8" s="263"/>
      <c r="BT8" s="263"/>
      <c r="BU8" s="263"/>
    </row>
    <row r="9" spans="2:73" s="287" customFormat="1" x14ac:dyDescent="0.45">
      <c r="B9" s="359"/>
      <c r="C9" s="360">
        <f>IFERROR(VLOOKUP($B9,品名!$BP$4:$BR$160,3,TRUE),"")</f>
        <v>0</v>
      </c>
      <c r="D9" s="362">
        <f>IFERROR(VLOOKUP($B9,品名!$BP$2:$BR$160,2,TRUE),"")</f>
        <v>0</v>
      </c>
      <c r="E9" s="364"/>
      <c r="F9" s="296" t="s">
        <v>158</v>
      </c>
      <c r="G9" s="169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46">
        <f>SUM($G9:$AJ9)</f>
        <v>0</v>
      </c>
      <c r="AL9" s="297"/>
      <c r="AM9" s="147">
        <f>($AK9+$E9)-$AL10</f>
        <v>0</v>
      </c>
      <c r="AN9" s="366">
        <f>D9*AL10</f>
        <v>0</v>
      </c>
      <c r="BS9" s="263"/>
      <c r="BT9" s="263"/>
      <c r="BU9" s="263" t="s">
        <v>157</v>
      </c>
    </row>
    <row r="10" spans="2:73" s="287" customFormat="1" ht="19.5" customHeight="1" x14ac:dyDescent="0.45">
      <c r="B10" s="375"/>
      <c r="C10" s="361"/>
      <c r="D10" s="363"/>
      <c r="E10" s="365"/>
      <c r="F10" s="292" t="s">
        <v>159</v>
      </c>
      <c r="G10" s="174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294"/>
      <c r="AL10" s="145">
        <f>SUM($G10:$AJ10)</f>
        <v>0</v>
      </c>
      <c r="AM10" s="300"/>
      <c r="AN10" s="367"/>
      <c r="BS10" s="263"/>
      <c r="BT10" s="263"/>
      <c r="BU10" s="263"/>
    </row>
    <row r="11" spans="2:73" s="287" customFormat="1" x14ac:dyDescent="0.45">
      <c r="B11" s="359"/>
      <c r="C11" s="360">
        <f>IFERROR(VLOOKUP($B11,品名!$BP$4:$BR$160,3,TRUE),"")</f>
        <v>0</v>
      </c>
      <c r="D11" s="362">
        <f>IFERROR(VLOOKUP($B11,品名!$BP$2:$BR$160,2,TRUE),"")</f>
        <v>0</v>
      </c>
      <c r="E11" s="364"/>
      <c r="F11" s="296" t="s">
        <v>158</v>
      </c>
      <c r="G11" s="169"/>
      <c r="H11" s="172"/>
      <c r="I11" s="172"/>
      <c r="J11" s="175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46">
        <f>SUM($G11:$AJ11)</f>
        <v>0</v>
      </c>
      <c r="AL11" s="297"/>
      <c r="AM11" s="147">
        <f>($AK11+$E11)-$AL12</f>
        <v>0</v>
      </c>
      <c r="AN11" s="366">
        <f>D11*AL12</f>
        <v>0</v>
      </c>
      <c r="BS11" s="263"/>
      <c r="BT11" s="263"/>
      <c r="BU11" s="263"/>
    </row>
    <row r="12" spans="2:73" s="287" customFormat="1" ht="19.149999999999999" customHeight="1" x14ac:dyDescent="0.45">
      <c r="B12" s="359"/>
      <c r="C12" s="361"/>
      <c r="D12" s="363"/>
      <c r="E12" s="365"/>
      <c r="F12" s="292" t="s">
        <v>159</v>
      </c>
      <c r="G12" s="174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294"/>
      <c r="AL12" s="145">
        <f>SUM($G12:$AJ12)</f>
        <v>0</v>
      </c>
      <c r="AM12" s="295"/>
      <c r="AN12" s="367"/>
      <c r="BS12" s="263"/>
      <c r="BT12" s="263"/>
      <c r="BU12" s="263"/>
    </row>
    <row r="13" spans="2:73" s="287" customFormat="1" x14ac:dyDescent="0.45">
      <c r="B13" s="359"/>
      <c r="C13" s="360">
        <f>IFERROR(VLOOKUP($B13,品名!$BP$4:$BR$160,3,TRUE),"")</f>
        <v>0</v>
      </c>
      <c r="D13" s="362">
        <f>IFERROR(VLOOKUP($B13,品名!$BP$2:$BR$160,2,TRUE),"")</f>
        <v>0</v>
      </c>
      <c r="E13" s="364"/>
      <c r="F13" s="296" t="s">
        <v>158</v>
      </c>
      <c r="G13" s="169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46">
        <f>SUM($G13:$AJ13)</f>
        <v>0</v>
      </c>
      <c r="AL13" s="297"/>
      <c r="AM13" s="147">
        <f>($AK13+$E13)-$AL14</f>
        <v>0</v>
      </c>
      <c r="AN13" s="366">
        <f>D13*AL14</f>
        <v>0</v>
      </c>
      <c r="BS13" s="263"/>
      <c r="BT13" s="263"/>
      <c r="BU13" s="263"/>
    </row>
    <row r="14" spans="2:73" s="287" customFormat="1" ht="19.5" customHeight="1" x14ac:dyDescent="0.45">
      <c r="B14" s="359"/>
      <c r="C14" s="361"/>
      <c r="D14" s="363"/>
      <c r="E14" s="365"/>
      <c r="F14" s="292" t="s">
        <v>159</v>
      </c>
      <c r="G14" s="293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294"/>
      <c r="AL14" s="145">
        <f>SUM($G14:$AJ14)</f>
        <v>0</v>
      </c>
      <c r="AM14" s="295"/>
      <c r="AN14" s="367"/>
      <c r="BS14" s="263"/>
      <c r="BT14" s="263"/>
      <c r="BU14" s="263"/>
    </row>
    <row r="15" spans="2:73" s="287" customFormat="1" x14ac:dyDescent="0.45">
      <c r="B15" s="359"/>
      <c r="C15" s="360">
        <f>IFERROR(VLOOKUP($B15,品名!$BP$4:$BR$160,3,TRUE),"")</f>
        <v>0</v>
      </c>
      <c r="D15" s="362">
        <f>IFERROR(VLOOKUP($B15,品名!$BP$2:$BR$160,2,TRUE),"")</f>
        <v>0</v>
      </c>
      <c r="E15" s="364"/>
      <c r="F15" s="296" t="s">
        <v>158</v>
      </c>
      <c r="G15" s="169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46">
        <f>SUM($G15:$AJ15)</f>
        <v>0</v>
      </c>
      <c r="AL15" s="297"/>
      <c r="AM15" s="147">
        <f>($AK15+$E15)-$AL16</f>
        <v>0</v>
      </c>
      <c r="AN15" s="366">
        <f>D15*AL16</f>
        <v>0</v>
      </c>
      <c r="BS15" s="263"/>
      <c r="BT15" s="263"/>
      <c r="BU15" s="263"/>
    </row>
    <row r="16" spans="2:73" s="287" customFormat="1" ht="19.149999999999999" customHeight="1" x14ac:dyDescent="0.45">
      <c r="B16" s="359"/>
      <c r="C16" s="361"/>
      <c r="D16" s="363"/>
      <c r="E16" s="365"/>
      <c r="F16" s="292" t="s">
        <v>159</v>
      </c>
      <c r="G16" s="293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294"/>
      <c r="AL16" s="145">
        <f>SUM($G16:$AJ16)</f>
        <v>0</v>
      </c>
      <c r="AM16" s="295"/>
      <c r="AN16" s="367"/>
      <c r="BS16" s="263"/>
      <c r="BT16" s="263"/>
      <c r="BU16" s="263"/>
    </row>
    <row r="17" spans="2:73" s="287" customFormat="1" x14ac:dyDescent="0.45">
      <c r="B17" s="359"/>
      <c r="C17" s="360">
        <f>IFERROR(VLOOKUP($B17,品名!$BP$4:$BR$160,3,TRUE),"")</f>
        <v>0</v>
      </c>
      <c r="D17" s="362">
        <f>IFERROR(VLOOKUP($B17,品名!$BP$2:$BR$160,2,TRUE),"")</f>
        <v>0</v>
      </c>
      <c r="E17" s="364"/>
      <c r="F17" s="296" t="s">
        <v>158</v>
      </c>
      <c r="G17" s="169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46">
        <f>SUM($G17:$AJ17)</f>
        <v>0</v>
      </c>
      <c r="AL17" s="297"/>
      <c r="AM17" s="147">
        <f>($AK17+$E17)-$AL18</f>
        <v>0</v>
      </c>
      <c r="AN17" s="366">
        <f>D17*AL18</f>
        <v>0</v>
      </c>
      <c r="BS17" s="263"/>
      <c r="BT17" s="263"/>
      <c r="BU17" s="263"/>
    </row>
    <row r="18" spans="2:73" s="287" customFormat="1" ht="19.149999999999999" customHeight="1" x14ac:dyDescent="0.45">
      <c r="B18" s="359"/>
      <c r="C18" s="361"/>
      <c r="D18" s="363"/>
      <c r="E18" s="365"/>
      <c r="F18" s="292" t="s">
        <v>159</v>
      </c>
      <c r="G18" s="293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294"/>
      <c r="AL18" s="145">
        <f>SUM($G18:$AJ18)</f>
        <v>0</v>
      </c>
      <c r="AM18" s="295"/>
      <c r="AN18" s="367"/>
      <c r="BS18" s="263"/>
      <c r="BT18" s="263"/>
      <c r="BU18" s="263"/>
    </row>
    <row r="19" spans="2:73" s="287" customFormat="1" x14ac:dyDescent="0.45">
      <c r="B19" s="359"/>
      <c r="C19" s="360">
        <f>IFERROR(VLOOKUP($B19,品名!$BP$4:$BR$160,3,TRUE),"")</f>
        <v>0</v>
      </c>
      <c r="D19" s="362">
        <f>IFERROR(VLOOKUP($B19,品名!$BP$2:$BR$160,2,TRUE),"")</f>
        <v>0</v>
      </c>
      <c r="E19" s="364"/>
      <c r="F19" s="296" t="s">
        <v>158</v>
      </c>
      <c r="G19" s="169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46">
        <f>SUM($G19:$AJ19)</f>
        <v>0</v>
      </c>
      <c r="AL19" s="297"/>
      <c r="AM19" s="147">
        <f>($AK19+$E19)-$AL20</f>
        <v>0</v>
      </c>
      <c r="AN19" s="366">
        <f>D19*AL20</f>
        <v>0</v>
      </c>
      <c r="BS19" s="263"/>
      <c r="BT19" s="263"/>
      <c r="BU19" s="263"/>
    </row>
    <row r="20" spans="2:73" s="287" customFormat="1" ht="19.149999999999999" customHeight="1" x14ac:dyDescent="0.45">
      <c r="B20" s="359"/>
      <c r="C20" s="361"/>
      <c r="D20" s="363"/>
      <c r="E20" s="365"/>
      <c r="F20" s="292" t="s">
        <v>159</v>
      </c>
      <c r="G20" s="293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294"/>
      <c r="AL20" s="145">
        <f>SUM($G20:$AJ20)</f>
        <v>0</v>
      </c>
      <c r="AM20" s="295"/>
      <c r="AN20" s="367"/>
      <c r="BS20" s="263"/>
      <c r="BT20" s="263"/>
      <c r="BU20" s="263"/>
    </row>
    <row r="21" spans="2:73" s="287" customFormat="1" x14ac:dyDescent="0.45">
      <c r="B21" s="359"/>
      <c r="C21" s="360">
        <f>IFERROR(VLOOKUP($B21,品名!$BP$4:$BR$160,3,TRUE),"")</f>
        <v>0</v>
      </c>
      <c r="D21" s="362">
        <f>IFERROR(VLOOKUP($B21,品名!$BP$2:$BR$160,2,TRUE),"")</f>
        <v>0</v>
      </c>
      <c r="E21" s="364"/>
      <c r="F21" s="296" t="s">
        <v>158</v>
      </c>
      <c r="G21" s="169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46">
        <f>SUM($G21:$AJ21)</f>
        <v>0</v>
      </c>
      <c r="AL21" s="297"/>
      <c r="AM21" s="147">
        <f>($AK21+$E21)-$AL22</f>
        <v>0</v>
      </c>
      <c r="AN21" s="366">
        <f>D21*AL22</f>
        <v>0</v>
      </c>
      <c r="BS21" s="263"/>
      <c r="BT21" s="263"/>
      <c r="BU21" s="263"/>
    </row>
    <row r="22" spans="2:73" ht="19.899999999999999" customHeight="1" x14ac:dyDescent="0.45">
      <c r="B22" s="359"/>
      <c r="C22" s="361"/>
      <c r="D22" s="363"/>
      <c r="E22" s="365"/>
      <c r="F22" s="292" t="s">
        <v>159</v>
      </c>
      <c r="G22" s="293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294"/>
      <c r="AL22" s="145">
        <f>SUM($G22:$AJ22)</f>
        <v>0</v>
      </c>
      <c r="AM22" s="295"/>
      <c r="AN22" s="367"/>
      <c r="BP22" s="263"/>
    </row>
    <row r="23" spans="2:73" x14ac:dyDescent="0.45">
      <c r="B23" s="359"/>
      <c r="C23" s="360">
        <f>IFERROR(VLOOKUP($B23,品名!$BP$4:$BR$160,3,TRUE),"")</f>
        <v>0</v>
      </c>
      <c r="D23" s="362">
        <f>IFERROR(VLOOKUP($B23,品名!$BP$2:$BR$160,2,TRUE),"")</f>
        <v>0</v>
      </c>
      <c r="E23" s="364"/>
      <c r="F23" s="296" t="s">
        <v>158</v>
      </c>
      <c r="G23" s="169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46">
        <f>SUM($G23:$AJ23)</f>
        <v>0</v>
      </c>
      <c r="AL23" s="297"/>
      <c r="AM23" s="147">
        <f>($AK23+$E23)-$AL24</f>
        <v>0</v>
      </c>
      <c r="AN23" s="366">
        <f>D23*AL24</f>
        <v>0</v>
      </c>
      <c r="BP23" s="263"/>
    </row>
    <row r="24" spans="2:73" ht="19.899999999999999" customHeight="1" x14ac:dyDescent="0.45">
      <c r="B24" s="359"/>
      <c r="C24" s="361"/>
      <c r="D24" s="363"/>
      <c r="E24" s="365"/>
      <c r="F24" s="292" t="s">
        <v>159</v>
      </c>
      <c r="G24" s="293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294"/>
      <c r="AL24" s="145">
        <f>SUM($G24:$AJ24)</f>
        <v>0</v>
      </c>
      <c r="AM24" s="295"/>
      <c r="AN24" s="367"/>
      <c r="BP24" s="263"/>
    </row>
    <row r="25" spans="2:73" x14ac:dyDescent="0.45">
      <c r="B25" s="359"/>
      <c r="C25" s="360">
        <f>IFERROR(VLOOKUP($B25,品名!$BP$4:$BR$160,3,TRUE),"")</f>
        <v>0</v>
      </c>
      <c r="D25" s="362">
        <f>IFERROR(VLOOKUP($B25,品名!$BP$2:$BR$160,2,TRUE),"")</f>
        <v>0</v>
      </c>
      <c r="E25" s="364"/>
      <c r="F25" s="296" t="s">
        <v>158</v>
      </c>
      <c r="G25" s="169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46">
        <f>SUM($G25:$AJ25)</f>
        <v>0</v>
      </c>
      <c r="AL25" s="297"/>
      <c r="AM25" s="147">
        <f>($AK25+$E25)-$AL26</f>
        <v>0</v>
      </c>
      <c r="AN25" s="366">
        <f>D25*AL26</f>
        <v>0</v>
      </c>
      <c r="BP25" s="263"/>
    </row>
    <row r="26" spans="2:73" ht="19.899999999999999" customHeight="1" x14ac:dyDescent="0.45">
      <c r="B26" s="359"/>
      <c r="C26" s="361"/>
      <c r="D26" s="363"/>
      <c r="E26" s="365"/>
      <c r="F26" s="292" t="s">
        <v>159</v>
      </c>
      <c r="G26" s="293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294"/>
      <c r="AL26" s="145">
        <f>SUM($G26:$AJ26)</f>
        <v>0</v>
      </c>
      <c r="AM26" s="295"/>
      <c r="AN26" s="367"/>
      <c r="BP26" s="263"/>
    </row>
    <row r="27" spans="2:73" ht="19.899999999999999" customHeight="1" x14ac:dyDescent="0.45">
      <c r="B27" s="359"/>
      <c r="C27" s="360">
        <f>IFERROR(VLOOKUP($B27,品名!$BP$4:$BR$160,3,TRUE),"")</f>
        <v>0</v>
      </c>
      <c r="D27" s="362">
        <f>IFERROR(VLOOKUP($B27,品名!$BP$2:$BR$160,2,TRUE),"")</f>
        <v>0</v>
      </c>
      <c r="E27" s="364"/>
      <c r="F27" s="296" t="s">
        <v>158</v>
      </c>
      <c r="G27" s="169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46">
        <f>SUM($G27:$AJ27)</f>
        <v>0</v>
      </c>
      <c r="AL27" s="297"/>
      <c r="AM27" s="144">
        <f>($AK27+$E27)-$AL28</f>
        <v>0</v>
      </c>
      <c r="AN27" s="366">
        <f>D27*AL28</f>
        <v>0</v>
      </c>
      <c r="BP27" s="263"/>
    </row>
    <row r="28" spans="2:73" ht="19.899999999999999" customHeight="1" x14ac:dyDescent="0.45">
      <c r="B28" s="359"/>
      <c r="C28" s="361"/>
      <c r="D28" s="363"/>
      <c r="E28" s="365"/>
      <c r="F28" s="292" t="s">
        <v>159</v>
      </c>
      <c r="G28" s="293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294"/>
      <c r="AL28" s="145">
        <f>SUM($G28:$AJ28)</f>
        <v>0</v>
      </c>
      <c r="AM28" s="295"/>
      <c r="AN28" s="367"/>
      <c r="BP28" s="263"/>
    </row>
    <row r="29" spans="2:73" ht="19.899999999999999" customHeight="1" x14ac:dyDescent="0.45">
      <c r="B29" s="359"/>
      <c r="C29" s="360">
        <f>IFERROR(VLOOKUP($B29,品名!$BP$4:$BR$160,3,TRUE),"")</f>
        <v>0</v>
      </c>
      <c r="D29" s="362">
        <f>IFERROR(VLOOKUP($B29,品名!$BP$2:$BR$160,2,TRUE),"")</f>
        <v>0</v>
      </c>
      <c r="E29" s="364"/>
      <c r="F29" s="296" t="s">
        <v>158</v>
      </c>
      <c r="G29" s="169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46">
        <f>SUM($G29:$AJ29)</f>
        <v>0</v>
      </c>
      <c r="AL29" s="297"/>
      <c r="AM29" s="144">
        <f>($AK29+$E29)-$AL30</f>
        <v>0</v>
      </c>
      <c r="AN29" s="366">
        <f>D29*AL30</f>
        <v>0</v>
      </c>
      <c r="BP29" s="263"/>
    </row>
    <row r="30" spans="2:73" ht="19.899999999999999" customHeight="1" x14ac:dyDescent="0.45">
      <c r="B30" s="359"/>
      <c r="C30" s="361"/>
      <c r="D30" s="363"/>
      <c r="E30" s="365"/>
      <c r="F30" s="292" t="s">
        <v>159</v>
      </c>
      <c r="G30" s="293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294"/>
      <c r="AL30" s="145">
        <f>SUM($G30:$AJ30)</f>
        <v>0</v>
      </c>
      <c r="AM30" s="295"/>
      <c r="AN30" s="367"/>
      <c r="BP30" s="263"/>
    </row>
    <row r="31" spans="2:73" x14ac:dyDescent="0.45">
      <c r="B31" s="359"/>
      <c r="C31" s="360">
        <f>IFERROR(VLOOKUP($B31,品名!$BP$4:$BR$160,3,TRUE),"")</f>
        <v>0</v>
      </c>
      <c r="D31" s="362">
        <f>IFERROR(VLOOKUP($B31,品名!$BP$2:$BR$160,2,TRUE),"")</f>
        <v>0</v>
      </c>
      <c r="E31" s="364"/>
      <c r="F31" s="296" t="s">
        <v>158</v>
      </c>
      <c r="G31" s="169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46">
        <f>SUM($G31:$AJ31)</f>
        <v>0</v>
      </c>
      <c r="AL31" s="297"/>
      <c r="AM31" s="144">
        <f>($AK31+$E31)-$AL32</f>
        <v>0</v>
      </c>
      <c r="AN31" s="366">
        <f>D31*AL32</f>
        <v>0</v>
      </c>
      <c r="BP31" s="263"/>
    </row>
    <row r="32" spans="2:73" ht="19.5" customHeight="1" x14ac:dyDescent="0.45">
      <c r="B32" s="359"/>
      <c r="C32" s="361"/>
      <c r="D32" s="363"/>
      <c r="E32" s="365"/>
      <c r="F32" s="292" t="s">
        <v>159</v>
      </c>
      <c r="G32" s="293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294"/>
      <c r="AL32" s="145">
        <f>SUM($G32:$AJ32)</f>
        <v>0</v>
      </c>
      <c r="AM32" s="295"/>
      <c r="AN32" s="367"/>
      <c r="BP32" s="263"/>
    </row>
    <row r="33" spans="2:40" s="263" customFormat="1" x14ac:dyDescent="0.45">
      <c r="B33" s="359"/>
      <c r="C33" s="360">
        <f>IFERROR(VLOOKUP($B33,品名!$BP$4:$BR$160,3,TRUE),"")</f>
        <v>0</v>
      </c>
      <c r="D33" s="362">
        <f>IFERROR(VLOOKUP($B33,品名!$BP$2:$BR$160,2,TRUE),"")</f>
        <v>0</v>
      </c>
      <c r="E33" s="364"/>
      <c r="F33" s="296" t="s">
        <v>158</v>
      </c>
      <c r="G33" s="169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46">
        <f>SUM($G33:$AJ33)</f>
        <v>0</v>
      </c>
      <c r="AL33" s="297"/>
      <c r="AM33" s="144">
        <f>($AK33+$E33)-$AL34</f>
        <v>0</v>
      </c>
      <c r="AN33" s="366">
        <f>D33*AL34</f>
        <v>0</v>
      </c>
    </row>
    <row r="34" spans="2:40" s="263" customFormat="1" ht="19.899999999999999" customHeight="1" x14ac:dyDescent="0.45">
      <c r="B34" s="359"/>
      <c r="C34" s="361"/>
      <c r="D34" s="363"/>
      <c r="E34" s="365"/>
      <c r="F34" s="292" t="s">
        <v>159</v>
      </c>
      <c r="G34" s="293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294"/>
      <c r="AL34" s="145">
        <f>SUM($G34:$AJ34)</f>
        <v>0</v>
      </c>
      <c r="AM34" s="295"/>
      <c r="AN34" s="367"/>
    </row>
    <row r="35" spans="2:40" s="263" customFormat="1" x14ac:dyDescent="0.45">
      <c r="B35" s="359"/>
      <c r="C35" s="360">
        <f>IFERROR(VLOOKUP($B35,品名!$BP$4:$BR$160,3,TRUE),"")</f>
        <v>0</v>
      </c>
      <c r="D35" s="362">
        <f>IFERROR(VLOOKUP($B35,品名!$BP$2:$BR$160,2,TRUE),"")</f>
        <v>0</v>
      </c>
      <c r="E35" s="364"/>
      <c r="F35" s="296" t="s">
        <v>158</v>
      </c>
      <c r="G35" s="169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46">
        <f>SUM($G35:$AJ35)</f>
        <v>0</v>
      </c>
      <c r="AL35" s="297"/>
      <c r="AM35" s="144">
        <f>($AK35+$E35)-$AL36</f>
        <v>0</v>
      </c>
      <c r="AN35" s="366">
        <f>D35*AL36</f>
        <v>0</v>
      </c>
    </row>
    <row r="36" spans="2:40" s="263" customFormat="1" ht="20.45" customHeight="1" x14ac:dyDescent="0.45">
      <c r="B36" s="359"/>
      <c r="C36" s="361"/>
      <c r="D36" s="363"/>
      <c r="E36" s="365"/>
      <c r="F36" s="292" t="s">
        <v>159</v>
      </c>
      <c r="G36" s="293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294"/>
      <c r="AL36" s="145">
        <f>SUM($G36:$AJ36)</f>
        <v>0</v>
      </c>
      <c r="AM36" s="295"/>
      <c r="AN36" s="367"/>
    </row>
    <row r="37" spans="2:40" s="263" customFormat="1" ht="21" customHeight="1" x14ac:dyDescent="0.45">
      <c r="B37" s="359"/>
      <c r="C37" s="360">
        <f>IFERROR(VLOOKUP($B37,品名!$BP$4:$BR$160,3,TRUE),"")</f>
        <v>0</v>
      </c>
      <c r="D37" s="362">
        <f>IFERROR(VLOOKUP($B37,品名!$BP$2:$BR$160,2,TRUE),"")</f>
        <v>0</v>
      </c>
      <c r="E37" s="364"/>
      <c r="F37" s="296" t="s">
        <v>158</v>
      </c>
      <c r="G37" s="169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46">
        <f>SUM($G37:$AJ37)</f>
        <v>0</v>
      </c>
      <c r="AL37" s="297"/>
      <c r="AM37" s="144">
        <f>($AK37+$E37)-$AL38</f>
        <v>0</v>
      </c>
      <c r="AN37" s="374">
        <f>D37*AL38</f>
        <v>0</v>
      </c>
    </row>
    <row r="38" spans="2:40" s="263" customFormat="1" ht="19.899999999999999" customHeight="1" x14ac:dyDescent="0.45">
      <c r="B38" s="359"/>
      <c r="C38" s="361"/>
      <c r="D38" s="363"/>
      <c r="E38" s="365"/>
      <c r="F38" s="292" t="s">
        <v>159</v>
      </c>
      <c r="G38" s="293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294"/>
      <c r="AL38" s="145">
        <f>SUM($G38:$AJ38)</f>
        <v>0</v>
      </c>
      <c r="AM38" s="295"/>
      <c r="AN38" s="367"/>
    </row>
    <row r="39" spans="2:40" s="263" customFormat="1" x14ac:dyDescent="0.45">
      <c r="B39" s="359"/>
      <c r="C39" s="360">
        <f>IFERROR(VLOOKUP($B39,品名!$BP$4:$BR$160,3,TRUE),"")</f>
        <v>0</v>
      </c>
      <c r="D39" s="362">
        <f>IFERROR(VLOOKUP($B39,品名!$BP$2:$BR$160,2,TRUE),"")</f>
        <v>0</v>
      </c>
      <c r="E39" s="364"/>
      <c r="F39" s="296" t="s">
        <v>158</v>
      </c>
      <c r="G39" s="169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46">
        <f>SUM($G39:$AJ39)</f>
        <v>0</v>
      </c>
      <c r="AL39" s="297"/>
      <c r="AM39" s="147">
        <f>($AK39+$E39)-$AL40</f>
        <v>0</v>
      </c>
      <c r="AN39" s="366">
        <f>D39*AL40</f>
        <v>0</v>
      </c>
    </row>
    <row r="40" spans="2:40" s="263" customFormat="1" x14ac:dyDescent="0.45">
      <c r="B40" s="359"/>
      <c r="C40" s="361"/>
      <c r="D40" s="363"/>
      <c r="E40" s="365"/>
      <c r="F40" s="292" t="s">
        <v>159</v>
      </c>
      <c r="G40" s="293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294"/>
      <c r="AL40" s="145">
        <f>SUM($G40:$AJ40)</f>
        <v>0</v>
      </c>
      <c r="AM40" s="295"/>
      <c r="AN40" s="367"/>
    </row>
    <row r="41" spans="2:40" s="263" customFormat="1" x14ac:dyDescent="0.45">
      <c r="B41" s="359"/>
      <c r="C41" s="360">
        <f>IFERROR(VLOOKUP($B41,品名!$BP$4:$BR$160,3,TRUE),"")</f>
        <v>0</v>
      </c>
      <c r="D41" s="362">
        <f>IFERROR(VLOOKUP($B41,品名!$BP$2:$BR$160,2,TRUE),"")</f>
        <v>0</v>
      </c>
      <c r="E41" s="364"/>
      <c r="F41" s="296" t="s">
        <v>158</v>
      </c>
      <c r="G41" s="169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46">
        <f>SUM($G41:$AJ41)</f>
        <v>0</v>
      </c>
      <c r="AL41" s="297"/>
      <c r="AM41" s="147">
        <f>($AK41+$E41)-$AL42</f>
        <v>0</v>
      </c>
      <c r="AN41" s="366">
        <f>D41*AL42</f>
        <v>0</v>
      </c>
    </row>
    <row r="42" spans="2:40" s="263" customFormat="1" x14ac:dyDescent="0.45">
      <c r="B42" s="359"/>
      <c r="C42" s="361"/>
      <c r="D42" s="363"/>
      <c r="E42" s="365"/>
      <c r="F42" s="292" t="s">
        <v>159</v>
      </c>
      <c r="G42" s="293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294"/>
      <c r="AL42" s="145">
        <f>SUM($G42:$AJ42)</f>
        <v>0</v>
      </c>
      <c r="AM42" s="295"/>
      <c r="AN42" s="367"/>
    </row>
    <row r="43" spans="2:40" s="263" customFormat="1" x14ac:dyDescent="0.45">
      <c r="B43" s="368"/>
      <c r="C43" s="360">
        <f>IFERROR(VLOOKUP($B43,品名!$BP$4:$BR$160,3,TRUE),"")</f>
        <v>0</v>
      </c>
      <c r="D43" s="362">
        <f>IFERROR(VLOOKUP($B43,品名!$BP$2:$BR$160,2,TRUE),"")</f>
        <v>0</v>
      </c>
      <c r="E43" s="364"/>
      <c r="F43" s="296" t="s">
        <v>158</v>
      </c>
      <c r="G43" s="169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46">
        <f>SUM($G43:$AJ43)</f>
        <v>0</v>
      </c>
      <c r="AL43" s="297"/>
      <c r="AM43" s="147">
        <f>($AK43+$E43)-$AL44</f>
        <v>0</v>
      </c>
      <c r="AN43" s="366">
        <f>D43*AL44</f>
        <v>0</v>
      </c>
    </row>
    <row r="44" spans="2:40" s="263" customFormat="1" ht="20.25" thickBot="1" x14ac:dyDescent="0.5">
      <c r="B44" s="369"/>
      <c r="C44" s="370"/>
      <c r="D44" s="371"/>
      <c r="E44" s="372"/>
      <c r="F44" s="301" t="s">
        <v>159</v>
      </c>
      <c r="G44" s="302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303"/>
      <c r="AL44" s="148">
        <f>SUM($G44:$AJ44)</f>
        <v>0</v>
      </c>
      <c r="AM44" s="304"/>
      <c r="AN44" s="373"/>
    </row>
    <row r="45" spans="2:40" s="263" customFormat="1" ht="20.45" customHeight="1" thickTop="1" x14ac:dyDescent="0.45">
      <c r="B45" s="349" t="s">
        <v>160</v>
      </c>
      <c r="C45" s="350"/>
      <c r="D45" s="353"/>
      <c r="E45" s="355">
        <f>SUM($E5:$E44)</f>
        <v>0</v>
      </c>
      <c r="F45" s="305" t="s">
        <v>158</v>
      </c>
      <c r="G45" s="268">
        <f>SUM(G5,G7,G9,G11,G13,G15,G17,G19,G21,G23,G25,G27,G29,G31,G33,G35,G37,G39,G41,G43)</f>
        <v>0</v>
      </c>
      <c r="H45" s="269">
        <f t="shared" ref="H45:AJ46" si="0">SUM(H5,H7,H9,H11,H13,H15,H17,H19,H21,H23,H25,H27,H29,H31,H33,H35,H37,H39,H41,H43)</f>
        <v>0</v>
      </c>
      <c r="I45" s="269">
        <f t="shared" si="0"/>
        <v>0</v>
      </c>
      <c r="J45" s="269">
        <f t="shared" si="0"/>
        <v>0</v>
      </c>
      <c r="K45" s="269">
        <f t="shared" si="0"/>
        <v>0</v>
      </c>
      <c r="L45" s="269">
        <f t="shared" si="0"/>
        <v>0</v>
      </c>
      <c r="M45" s="269">
        <f t="shared" si="0"/>
        <v>0</v>
      </c>
      <c r="N45" s="269">
        <f t="shared" si="0"/>
        <v>0</v>
      </c>
      <c r="O45" s="269">
        <f t="shared" si="0"/>
        <v>0</v>
      </c>
      <c r="P45" s="269">
        <f t="shared" si="0"/>
        <v>0</v>
      </c>
      <c r="Q45" s="269">
        <f t="shared" si="0"/>
        <v>0</v>
      </c>
      <c r="R45" s="269">
        <f t="shared" si="0"/>
        <v>0</v>
      </c>
      <c r="S45" s="269">
        <f t="shared" si="0"/>
        <v>0</v>
      </c>
      <c r="T45" s="269">
        <f t="shared" si="0"/>
        <v>0</v>
      </c>
      <c r="U45" s="269">
        <f t="shared" si="0"/>
        <v>0</v>
      </c>
      <c r="V45" s="269">
        <f t="shared" si="0"/>
        <v>0</v>
      </c>
      <c r="W45" s="269">
        <f t="shared" si="0"/>
        <v>0</v>
      </c>
      <c r="X45" s="269">
        <f t="shared" si="0"/>
        <v>0</v>
      </c>
      <c r="Y45" s="269">
        <f t="shared" si="0"/>
        <v>0</v>
      </c>
      <c r="Z45" s="269">
        <f t="shared" si="0"/>
        <v>0</v>
      </c>
      <c r="AA45" s="269">
        <f t="shared" si="0"/>
        <v>0</v>
      </c>
      <c r="AB45" s="269">
        <f t="shared" si="0"/>
        <v>0</v>
      </c>
      <c r="AC45" s="269">
        <f t="shared" si="0"/>
        <v>0</v>
      </c>
      <c r="AD45" s="269">
        <f t="shared" si="0"/>
        <v>0</v>
      </c>
      <c r="AE45" s="269">
        <f t="shared" si="0"/>
        <v>0</v>
      </c>
      <c r="AF45" s="269">
        <f t="shared" si="0"/>
        <v>0</v>
      </c>
      <c r="AG45" s="269">
        <f t="shared" si="0"/>
        <v>0</v>
      </c>
      <c r="AH45" s="269">
        <f t="shared" si="0"/>
        <v>0</v>
      </c>
      <c r="AI45" s="269">
        <f t="shared" si="0"/>
        <v>0</v>
      </c>
      <c r="AJ45" s="154">
        <f t="shared" si="0"/>
        <v>0</v>
      </c>
      <c r="AK45" s="150">
        <f>SUM($G45:$AJ45)</f>
        <v>0</v>
      </c>
      <c r="AL45" s="306"/>
      <c r="AM45" s="151">
        <f>($AK45+$E45)-$AL46</f>
        <v>0</v>
      </c>
      <c r="AN45" s="357">
        <f>SUM(AN5:AN44)</f>
        <v>0</v>
      </c>
    </row>
    <row r="46" spans="2:40" s="263" customFormat="1" ht="20.25" thickBot="1" x14ac:dyDescent="0.5">
      <c r="B46" s="351"/>
      <c r="C46" s="352"/>
      <c r="D46" s="354"/>
      <c r="E46" s="356"/>
      <c r="F46" s="307" t="s">
        <v>159</v>
      </c>
      <c r="G46" s="270">
        <f>SUM(G6,G8,G10,G12,G14,G16,G18,G20,G22,G24,G26,G28,G30,G32,G34,G36,G38,G40,G42,G44)</f>
        <v>0</v>
      </c>
      <c r="H46" s="153">
        <f t="shared" si="0"/>
        <v>0</v>
      </c>
      <c r="I46" s="153">
        <f t="shared" si="0"/>
        <v>0</v>
      </c>
      <c r="J46" s="153">
        <f t="shared" si="0"/>
        <v>0</v>
      </c>
      <c r="K46" s="153">
        <f t="shared" si="0"/>
        <v>0</v>
      </c>
      <c r="L46" s="153">
        <f t="shared" si="0"/>
        <v>0</v>
      </c>
      <c r="M46" s="153">
        <f t="shared" si="0"/>
        <v>0</v>
      </c>
      <c r="N46" s="153">
        <f t="shared" si="0"/>
        <v>0</v>
      </c>
      <c r="O46" s="153">
        <f t="shared" si="0"/>
        <v>0</v>
      </c>
      <c r="P46" s="153">
        <f t="shared" si="0"/>
        <v>0</v>
      </c>
      <c r="Q46" s="153">
        <f t="shared" si="0"/>
        <v>0</v>
      </c>
      <c r="R46" s="153">
        <f t="shared" si="0"/>
        <v>0</v>
      </c>
      <c r="S46" s="153">
        <f t="shared" si="0"/>
        <v>0</v>
      </c>
      <c r="T46" s="153">
        <f t="shared" si="0"/>
        <v>0</v>
      </c>
      <c r="U46" s="153">
        <f t="shared" si="0"/>
        <v>0</v>
      </c>
      <c r="V46" s="153">
        <f t="shared" si="0"/>
        <v>0</v>
      </c>
      <c r="W46" s="153">
        <f t="shared" si="0"/>
        <v>0</v>
      </c>
      <c r="X46" s="153">
        <f t="shared" si="0"/>
        <v>0</v>
      </c>
      <c r="Y46" s="153">
        <f t="shared" si="0"/>
        <v>0</v>
      </c>
      <c r="Z46" s="153">
        <f t="shared" si="0"/>
        <v>0</v>
      </c>
      <c r="AA46" s="153">
        <f t="shared" si="0"/>
        <v>0</v>
      </c>
      <c r="AB46" s="153">
        <f t="shared" si="0"/>
        <v>0</v>
      </c>
      <c r="AC46" s="153">
        <f t="shared" si="0"/>
        <v>0</v>
      </c>
      <c r="AD46" s="153">
        <f t="shared" si="0"/>
        <v>0</v>
      </c>
      <c r="AE46" s="153">
        <f t="shared" si="0"/>
        <v>0</v>
      </c>
      <c r="AF46" s="153">
        <f t="shared" si="0"/>
        <v>0</v>
      </c>
      <c r="AG46" s="153">
        <f t="shared" si="0"/>
        <v>0</v>
      </c>
      <c r="AH46" s="153">
        <f t="shared" si="0"/>
        <v>0</v>
      </c>
      <c r="AI46" s="153">
        <f t="shared" si="0"/>
        <v>0</v>
      </c>
      <c r="AJ46" s="271">
        <f t="shared" si="0"/>
        <v>0</v>
      </c>
      <c r="AK46" s="308"/>
      <c r="AL46" s="154">
        <f>SUM($G46:$AJ46)</f>
        <v>0</v>
      </c>
      <c r="AM46" s="309"/>
      <c r="AN46" s="358"/>
    </row>
    <row r="47" spans="2:40" s="263" customFormat="1" ht="20.25" thickTop="1" x14ac:dyDescent="0.45">
      <c r="D47" s="273"/>
      <c r="AK47" s="155">
        <f>SUM(AK5,AK7,AK9,AK11,AK13,AK15,AK17,AK19,AK21,AK23,AK25,AK27,AK29,AK31,AK33,AK35,AK37,AK39,AK41,AK43)</f>
        <v>0</v>
      </c>
      <c r="AL47" s="156">
        <f>SUM(AL6,AL8,AL10,AL12,AL14,AL16,AL18,AL20,AL22,AL24,AL26,AL28,AL30,AL32,AL34,AL36,AL38,AL40,AL42,AL44)</f>
        <v>0</v>
      </c>
      <c r="AM47" s="157">
        <f>SUM(AM5,AM7,AM9,AM11,AM13,AM15,AM17,AM19,AM21,AM23,AM25,AM27,AM29,AM31,AM33,AM35,AM37,AM39,AM41,AM43)</f>
        <v>0</v>
      </c>
    </row>
    <row r="48" spans="2:40" s="263" customFormat="1" x14ac:dyDescent="0.45">
      <c r="D48" s="273"/>
    </row>
    <row r="49" spans="4:4" s="263" customFormat="1" x14ac:dyDescent="0.45">
      <c r="D49" s="273"/>
    </row>
    <row r="50" spans="4:4" s="263" customFormat="1" x14ac:dyDescent="0.45">
      <c r="D50" s="273"/>
    </row>
    <row r="51" spans="4:4" s="263" customFormat="1" x14ac:dyDescent="0.45">
      <c r="D51" s="273"/>
    </row>
    <row r="52" spans="4:4" s="263" customFormat="1" x14ac:dyDescent="0.45">
      <c r="D52" s="273"/>
    </row>
    <row r="53" spans="4:4" s="263" customFormat="1" x14ac:dyDescent="0.45">
      <c r="D53" s="273"/>
    </row>
    <row r="54" spans="4:4" s="263" customFormat="1" x14ac:dyDescent="0.45">
      <c r="D54" s="273"/>
    </row>
    <row r="55" spans="4:4" s="263" customFormat="1" x14ac:dyDescent="0.45">
      <c r="D55" s="273"/>
    </row>
    <row r="56" spans="4:4" s="263" customFormat="1" x14ac:dyDescent="0.45">
      <c r="D56" s="273"/>
    </row>
    <row r="57" spans="4:4" s="263" customFormat="1" x14ac:dyDescent="0.45">
      <c r="D57" s="273"/>
    </row>
    <row r="58" spans="4:4" s="263" customFormat="1" x14ac:dyDescent="0.45">
      <c r="D58" s="273"/>
    </row>
    <row r="59" spans="4:4" s="263" customFormat="1" x14ac:dyDescent="0.45">
      <c r="D59" s="273"/>
    </row>
    <row r="60" spans="4:4" s="263" customFormat="1" x14ac:dyDescent="0.45">
      <c r="D60" s="273"/>
    </row>
    <row r="61" spans="4:4" s="263" customFormat="1" x14ac:dyDescent="0.45">
      <c r="D61" s="273"/>
    </row>
    <row r="62" spans="4:4" s="263" customFormat="1" x14ac:dyDescent="0.45">
      <c r="D62" s="273"/>
    </row>
    <row r="63" spans="4:4" s="263" customFormat="1" x14ac:dyDescent="0.45">
      <c r="D63" s="273"/>
    </row>
    <row r="64" spans="4:4" s="263" customFormat="1" x14ac:dyDescent="0.45">
      <c r="D64" s="273"/>
    </row>
    <row r="65" spans="4:4" s="263" customFormat="1" x14ac:dyDescent="0.45">
      <c r="D65" s="273"/>
    </row>
    <row r="66" spans="4:4" s="263" customFormat="1" x14ac:dyDescent="0.45">
      <c r="D66" s="273"/>
    </row>
    <row r="67" spans="4:4" s="263" customFormat="1" x14ac:dyDescent="0.45">
      <c r="D67" s="273"/>
    </row>
    <row r="68" spans="4:4" s="263" customFormat="1" x14ac:dyDescent="0.45">
      <c r="D68" s="273"/>
    </row>
    <row r="69" spans="4:4" s="263" customFormat="1" x14ac:dyDescent="0.45">
      <c r="D69" s="273"/>
    </row>
    <row r="70" spans="4:4" s="263" customFormat="1" x14ac:dyDescent="0.45">
      <c r="D70" s="273"/>
    </row>
    <row r="71" spans="4:4" s="263" customFormat="1" x14ac:dyDescent="0.45">
      <c r="D71" s="273"/>
    </row>
    <row r="72" spans="4:4" s="263" customFormat="1" x14ac:dyDescent="0.45">
      <c r="D72" s="273"/>
    </row>
    <row r="73" spans="4:4" s="263" customFormat="1" x14ac:dyDescent="0.45">
      <c r="D73" s="273"/>
    </row>
    <row r="74" spans="4:4" s="263" customFormat="1" ht="19.899999999999999" customHeight="1" x14ac:dyDescent="0.45">
      <c r="D74" s="273"/>
    </row>
    <row r="75" spans="4:4" s="263" customFormat="1" x14ac:dyDescent="0.45">
      <c r="D75" s="273"/>
    </row>
    <row r="76" spans="4:4" s="263" customFormat="1" x14ac:dyDescent="0.45">
      <c r="D76" s="273"/>
    </row>
    <row r="77" spans="4:4" s="263" customFormat="1" x14ac:dyDescent="0.45">
      <c r="D77" s="273"/>
    </row>
    <row r="78" spans="4:4" s="263" customFormat="1" x14ac:dyDescent="0.45">
      <c r="D78" s="273"/>
    </row>
    <row r="79" spans="4:4" s="263" customFormat="1" x14ac:dyDescent="0.45">
      <c r="D79" s="273"/>
    </row>
    <row r="80" spans="4:4" s="263" customFormat="1" x14ac:dyDescent="0.45">
      <c r="D80" s="273"/>
    </row>
    <row r="81" spans="4:4" s="263" customFormat="1" x14ac:dyDescent="0.45">
      <c r="D81" s="273"/>
    </row>
    <row r="82" spans="4:4" s="263" customFormat="1" x14ac:dyDescent="0.45">
      <c r="D82" s="273"/>
    </row>
    <row r="83" spans="4:4" s="263" customFormat="1" x14ac:dyDescent="0.45">
      <c r="D83" s="273"/>
    </row>
    <row r="84" spans="4:4" s="263" customFormat="1" x14ac:dyDescent="0.45">
      <c r="D84" s="273"/>
    </row>
    <row r="85" spans="4:4" s="263" customFormat="1" x14ac:dyDescent="0.45">
      <c r="D85" s="273"/>
    </row>
    <row r="86" spans="4:4" s="263" customFormat="1" x14ac:dyDescent="0.45">
      <c r="D86" s="273"/>
    </row>
    <row r="87" spans="4:4" s="263" customFormat="1" x14ac:dyDescent="0.45">
      <c r="D87" s="273"/>
    </row>
    <row r="88" spans="4:4" s="263" customFormat="1" x14ac:dyDescent="0.45">
      <c r="D88" s="273"/>
    </row>
    <row r="89" spans="4:4" s="263" customFormat="1" x14ac:dyDescent="0.45">
      <c r="D89" s="273"/>
    </row>
    <row r="90" spans="4:4" s="263" customFormat="1" x14ac:dyDescent="0.45">
      <c r="D90" s="273"/>
    </row>
    <row r="91" spans="4:4" s="263" customFormat="1" x14ac:dyDescent="0.45">
      <c r="D91" s="273"/>
    </row>
    <row r="92" spans="4:4" s="263" customFormat="1" x14ac:dyDescent="0.45">
      <c r="D92" s="273"/>
    </row>
    <row r="93" spans="4:4" s="263" customFormat="1" x14ac:dyDescent="0.45">
      <c r="D93" s="273"/>
    </row>
    <row r="94" spans="4:4" s="263" customFormat="1" x14ac:dyDescent="0.45">
      <c r="D94" s="273"/>
    </row>
    <row r="95" spans="4:4" s="263" customFormat="1" x14ac:dyDescent="0.45">
      <c r="D95" s="273"/>
    </row>
    <row r="96" spans="4:4" s="263" customFormat="1" x14ac:dyDescent="0.45">
      <c r="D96" s="273"/>
    </row>
    <row r="97" spans="4:4" s="263" customFormat="1" x14ac:dyDescent="0.45">
      <c r="D97" s="273"/>
    </row>
    <row r="98" spans="4:4" s="263" customFormat="1" x14ac:dyDescent="0.45">
      <c r="D98" s="273"/>
    </row>
    <row r="99" spans="4:4" s="263" customFormat="1" x14ac:dyDescent="0.45">
      <c r="D99" s="273"/>
    </row>
    <row r="100" spans="4:4" s="263" customFormat="1" x14ac:dyDescent="0.45">
      <c r="D100" s="273"/>
    </row>
    <row r="101" spans="4:4" s="263" customFormat="1" x14ac:dyDescent="0.45">
      <c r="D101" s="273"/>
    </row>
    <row r="102" spans="4:4" s="263" customFormat="1" x14ac:dyDescent="0.45">
      <c r="D102" s="273"/>
    </row>
    <row r="103" spans="4:4" s="263" customFormat="1" x14ac:dyDescent="0.45">
      <c r="D103" s="273"/>
    </row>
    <row r="104" spans="4:4" s="263" customFormat="1" x14ac:dyDescent="0.45">
      <c r="D104" s="273"/>
    </row>
    <row r="105" spans="4:4" s="263" customFormat="1" x14ac:dyDescent="0.45">
      <c r="D105" s="273"/>
    </row>
    <row r="106" spans="4:4" s="263" customFormat="1" x14ac:dyDescent="0.45">
      <c r="D106" s="273"/>
    </row>
    <row r="107" spans="4:4" s="263" customFormat="1" x14ac:dyDescent="0.45">
      <c r="D107" s="273"/>
    </row>
    <row r="108" spans="4:4" s="263" customFormat="1" x14ac:dyDescent="0.45">
      <c r="D108" s="273"/>
    </row>
    <row r="109" spans="4:4" s="263" customFormat="1" x14ac:dyDescent="0.45">
      <c r="D109" s="273"/>
    </row>
    <row r="110" spans="4:4" s="263" customFormat="1" x14ac:dyDescent="0.45">
      <c r="D110" s="273"/>
    </row>
    <row r="111" spans="4:4" s="263" customFormat="1" x14ac:dyDescent="0.45">
      <c r="D111" s="273"/>
    </row>
    <row r="112" spans="4:4" s="263" customFormat="1" x14ac:dyDescent="0.45">
      <c r="D112" s="273"/>
    </row>
    <row r="113" spans="4:4" s="263" customFormat="1" x14ac:dyDescent="0.45">
      <c r="D113" s="273"/>
    </row>
    <row r="114" spans="4:4" s="263" customFormat="1" x14ac:dyDescent="0.45">
      <c r="D114" s="273"/>
    </row>
    <row r="115" spans="4:4" s="263" customFormat="1" x14ac:dyDescent="0.45">
      <c r="D115" s="273"/>
    </row>
    <row r="116" spans="4:4" s="263" customFormat="1" x14ac:dyDescent="0.45">
      <c r="D116" s="273"/>
    </row>
    <row r="117" spans="4:4" s="263" customFormat="1" x14ac:dyDescent="0.45">
      <c r="D117" s="273"/>
    </row>
    <row r="118" spans="4:4" s="263" customFormat="1" x14ac:dyDescent="0.45">
      <c r="D118" s="273"/>
    </row>
    <row r="119" spans="4:4" s="263" customFormat="1" x14ac:dyDescent="0.45">
      <c r="D119" s="273"/>
    </row>
    <row r="120" spans="4:4" s="263" customFormat="1" x14ac:dyDescent="0.45">
      <c r="D120" s="273"/>
    </row>
    <row r="121" spans="4:4" s="263" customFormat="1" x14ac:dyDescent="0.45">
      <c r="D121" s="273"/>
    </row>
    <row r="122" spans="4:4" s="263" customFormat="1" x14ac:dyDescent="0.45">
      <c r="D122" s="273"/>
    </row>
    <row r="123" spans="4:4" s="263" customFormat="1" x14ac:dyDescent="0.45">
      <c r="D123" s="273"/>
    </row>
    <row r="124" spans="4:4" s="263" customFormat="1" x14ac:dyDescent="0.45">
      <c r="D124" s="273"/>
    </row>
    <row r="125" spans="4:4" s="263" customFormat="1" x14ac:dyDescent="0.45">
      <c r="D125" s="273"/>
    </row>
    <row r="126" spans="4:4" s="263" customFormat="1" x14ac:dyDescent="0.45">
      <c r="D126" s="273"/>
    </row>
    <row r="127" spans="4:4" s="263" customFormat="1" x14ac:dyDescent="0.45">
      <c r="D127" s="273"/>
    </row>
    <row r="128" spans="4:4" s="263" customFormat="1" x14ac:dyDescent="0.45">
      <c r="D128" s="273"/>
    </row>
    <row r="129" spans="4:4" s="263" customFormat="1" x14ac:dyDescent="0.45">
      <c r="D129" s="273"/>
    </row>
    <row r="130" spans="4:4" s="263" customFormat="1" x14ac:dyDescent="0.45">
      <c r="D130" s="273"/>
    </row>
    <row r="131" spans="4:4" s="263" customFormat="1" x14ac:dyDescent="0.45">
      <c r="D131" s="273"/>
    </row>
    <row r="132" spans="4:4" s="263" customFormat="1" x14ac:dyDescent="0.45">
      <c r="D132" s="273"/>
    </row>
    <row r="133" spans="4:4" s="263" customFormat="1" x14ac:dyDescent="0.45">
      <c r="D133" s="273"/>
    </row>
    <row r="134" spans="4:4" s="263" customFormat="1" x14ac:dyDescent="0.45">
      <c r="D134" s="273"/>
    </row>
    <row r="135" spans="4:4" s="263" customFormat="1" x14ac:dyDescent="0.45">
      <c r="D135" s="273"/>
    </row>
    <row r="136" spans="4:4" s="263" customFormat="1" x14ac:dyDescent="0.45">
      <c r="D136" s="273"/>
    </row>
    <row r="137" spans="4:4" s="263" customFormat="1" x14ac:dyDescent="0.45">
      <c r="D137" s="273"/>
    </row>
    <row r="138" spans="4:4" s="263" customFormat="1" x14ac:dyDescent="0.45">
      <c r="D138" s="273"/>
    </row>
    <row r="139" spans="4:4" s="263" customFormat="1" x14ac:dyDescent="0.45">
      <c r="D139" s="273"/>
    </row>
    <row r="140" spans="4:4" s="263" customFormat="1" x14ac:dyDescent="0.45">
      <c r="D140" s="273"/>
    </row>
    <row r="141" spans="4:4" s="263" customFormat="1" x14ac:dyDescent="0.45">
      <c r="D141" s="273"/>
    </row>
    <row r="142" spans="4:4" s="263" customFormat="1" x14ac:dyDescent="0.45">
      <c r="D142" s="273"/>
    </row>
    <row r="143" spans="4:4" s="263" customFormat="1" x14ac:dyDescent="0.45">
      <c r="D143" s="273"/>
    </row>
    <row r="144" spans="4:4" s="263" customFormat="1" x14ac:dyDescent="0.45">
      <c r="D144" s="273"/>
    </row>
    <row r="145" spans="4:4" s="263" customFormat="1" x14ac:dyDescent="0.45">
      <c r="D145" s="273"/>
    </row>
    <row r="146" spans="4:4" s="263" customFormat="1" x14ac:dyDescent="0.45">
      <c r="D146" s="273"/>
    </row>
    <row r="147" spans="4:4" s="263" customFormat="1" x14ac:dyDescent="0.45">
      <c r="D147" s="273"/>
    </row>
    <row r="148" spans="4:4" s="263" customFormat="1" x14ac:dyDescent="0.45">
      <c r="D148" s="273"/>
    </row>
    <row r="149" spans="4:4" s="263" customFormat="1" x14ac:dyDescent="0.45">
      <c r="D149" s="273"/>
    </row>
    <row r="150" spans="4:4" s="263" customFormat="1" x14ac:dyDescent="0.45">
      <c r="D150" s="273"/>
    </row>
    <row r="151" spans="4:4" s="263" customFormat="1" x14ac:dyDescent="0.45">
      <c r="D151" s="273"/>
    </row>
    <row r="152" spans="4:4" s="263" customFormat="1" x14ac:dyDescent="0.45">
      <c r="D152" s="273"/>
    </row>
    <row r="153" spans="4:4" s="263" customFormat="1" x14ac:dyDescent="0.45">
      <c r="D153" s="273"/>
    </row>
    <row r="154" spans="4:4" s="263" customFormat="1" x14ac:dyDescent="0.45">
      <c r="D154" s="273"/>
    </row>
    <row r="155" spans="4:4" s="263" customFormat="1" x14ac:dyDescent="0.45">
      <c r="D155" s="273"/>
    </row>
    <row r="156" spans="4:4" s="263" customFormat="1" x14ac:dyDescent="0.45">
      <c r="D156" s="273"/>
    </row>
    <row r="157" spans="4:4" s="263" customFormat="1" x14ac:dyDescent="0.45">
      <c r="D157" s="273"/>
    </row>
    <row r="158" spans="4:4" s="263" customFormat="1" x14ac:dyDescent="0.45">
      <c r="D158" s="273"/>
    </row>
    <row r="159" spans="4:4" s="263" customFormat="1" x14ac:dyDescent="0.45">
      <c r="D159" s="273"/>
    </row>
    <row r="160" spans="4:4" s="263" customFormat="1" x14ac:dyDescent="0.45">
      <c r="D160" s="273"/>
    </row>
    <row r="161" spans="4:4" s="263" customFormat="1" x14ac:dyDescent="0.45">
      <c r="D161" s="273"/>
    </row>
    <row r="162" spans="4:4" s="263" customFormat="1" x14ac:dyDescent="0.45">
      <c r="D162" s="273"/>
    </row>
    <row r="163" spans="4:4" s="263" customFormat="1" x14ac:dyDescent="0.45">
      <c r="D163" s="273"/>
    </row>
  </sheetData>
  <sheetProtection sheet="1" objects="1" scenarios="1"/>
  <mergeCells count="105">
    <mergeCell ref="C2:N2"/>
    <mergeCell ref="B5:B6"/>
    <mergeCell ref="C5:C6"/>
    <mergeCell ref="D5:D6"/>
    <mergeCell ref="E5:E6"/>
    <mergeCell ref="AN5:AN6"/>
    <mergeCell ref="B7:B8"/>
    <mergeCell ref="C7:C8"/>
    <mergeCell ref="D7:D8"/>
    <mergeCell ref="E7:E8"/>
    <mergeCell ref="AN7:AN8"/>
    <mergeCell ref="B9:B10"/>
    <mergeCell ref="C9:C10"/>
    <mergeCell ref="D9:D10"/>
    <mergeCell ref="E9:E10"/>
    <mergeCell ref="AN9:AN10"/>
    <mergeCell ref="B11:B12"/>
    <mergeCell ref="C11:C12"/>
    <mergeCell ref="D11:D12"/>
    <mergeCell ref="E11:E12"/>
    <mergeCell ref="AN11:AN12"/>
    <mergeCell ref="B13:B14"/>
    <mergeCell ref="C13:C14"/>
    <mergeCell ref="D13:D14"/>
    <mergeCell ref="E13:E14"/>
    <mergeCell ref="AN13:AN14"/>
    <mergeCell ref="B15:B16"/>
    <mergeCell ref="C15:C16"/>
    <mergeCell ref="D15:D16"/>
    <mergeCell ref="E15:E16"/>
    <mergeCell ref="AN15:AN16"/>
    <mergeCell ref="B17:B18"/>
    <mergeCell ref="C17:C18"/>
    <mergeCell ref="D17:D18"/>
    <mergeCell ref="E17:E18"/>
    <mergeCell ref="AN17:AN18"/>
    <mergeCell ref="B19:B20"/>
    <mergeCell ref="C19:C20"/>
    <mergeCell ref="D19:D20"/>
    <mergeCell ref="E19:E20"/>
    <mergeCell ref="AN19:AN20"/>
    <mergeCell ref="B21:B22"/>
    <mergeCell ref="C21:C22"/>
    <mergeCell ref="D21:D22"/>
    <mergeCell ref="E21:E22"/>
    <mergeCell ref="AN21:AN22"/>
    <mergeCell ref="B23:B24"/>
    <mergeCell ref="C23:C24"/>
    <mergeCell ref="D23:D24"/>
    <mergeCell ref="E23:E24"/>
    <mergeCell ref="AN23:AN24"/>
    <mergeCell ref="B25:B26"/>
    <mergeCell ref="C25:C26"/>
    <mergeCell ref="D25:D26"/>
    <mergeCell ref="E25:E26"/>
    <mergeCell ref="AN25:AN26"/>
    <mergeCell ref="B27:B28"/>
    <mergeCell ref="C27:C28"/>
    <mergeCell ref="D27:D28"/>
    <mergeCell ref="E27:E28"/>
    <mergeCell ref="AN27:AN28"/>
    <mergeCell ref="B29:B30"/>
    <mergeCell ref="C29:C30"/>
    <mergeCell ref="D29:D30"/>
    <mergeCell ref="E29:E30"/>
    <mergeCell ref="AN29:AN30"/>
    <mergeCell ref="B31:B32"/>
    <mergeCell ref="C31:C32"/>
    <mergeCell ref="D31:D32"/>
    <mergeCell ref="E31:E32"/>
    <mergeCell ref="AN31:AN32"/>
    <mergeCell ref="B33:B34"/>
    <mergeCell ref="C33:C34"/>
    <mergeCell ref="D33:D34"/>
    <mergeCell ref="E33:E34"/>
    <mergeCell ref="AN33:AN34"/>
    <mergeCell ref="B35:B36"/>
    <mergeCell ref="C35:C36"/>
    <mergeCell ref="D35:D36"/>
    <mergeCell ref="E35:E36"/>
    <mergeCell ref="AN35:AN36"/>
    <mergeCell ref="B37:B38"/>
    <mergeCell ref="C37:C38"/>
    <mergeCell ref="D37:D38"/>
    <mergeCell ref="E37:E38"/>
    <mergeCell ref="AN37:AN38"/>
    <mergeCell ref="B39:B40"/>
    <mergeCell ref="C39:C40"/>
    <mergeCell ref="D39:D40"/>
    <mergeCell ref="E39:E40"/>
    <mergeCell ref="AN39:AN40"/>
    <mergeCell ref="B45:C46"/>
    <mergeCell ref="D45:D46"/>
    <mergeCell ref="E45:E46"/>
    <mergeCell ref="AN45:AN46"/>
    <mergeCell ref="B41:B42"/>
    <mergeCell ref="C41:C42"/>
    <mergeCell ref="D41:D42"/>
    <mergeCell ref="E41:E42"/>
    <mergeCell ref="AN41:AN42"/>
    <mergeCell ref="B43:B44"/>
    <mergeCell ref="C43:C44"/>
    <mergeCell ref="D43:D44"/>
    <mergeCell ref="E43:E44"/>
    <mergeCell ref="AN43:AN44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22EE8-50DC-435E-A556-9FD40E5B79BD}">
  <sheetPr transitionEvaluation="1"/>
  <dimension ref="B2:BU163"/>
  <sheetViews>
    <sheetView zoomScale="96" zoomScaleNormal="96" workbookViewId="0">
      <selection activeCell="B11" sqref="B11:B12"/>
    </sheetView>
  </sheetViews>
  <sheetFormatPr defaultColWidth="8.69921875" defaultRowHeight="19.5" x14ac:dyDescent="0.45"/>
  <cols>
    <col min="1" max="1" width="1.3984375" style="184" customWidth="1"/>
    <col min="2" max="2" width="7.69921875" style="184" customWidth="1"/>
    <col min="3" max="3" width="26.8984375" style="184" customWidth="1"/>
    <col min="4" max="4" width="8.69921875" style="184" customWidth="1"/>
    <col min="5" max="5" width="10.59765625" style="44" customWidth="1"/>
    <col min="6" max="6" width="5.69921875" style="184" customWidth="1"/>
    <col min="7" max="37" width="7.59765625" style="12" customWidth="1"/>
    <col min="38" max="40" width="9.19921875" style="184" customWidth="1"/>
    <col min="41" max="41" width="11.796875" style="184" customWidth="1"/>
    <col min="42" max="67" width="5.69921875" style="184" customWidth="1"/>
    <col min="68" max="68" width="5.69921875" style="11" customWidth="1"/>
    <col min="69" max="69" width="10.796875" style="184" customWidth="1"/>
    <col min="70" max="70" width="27.3984375" style="184" customWidth="1"/>
    <col min="71" max="71" width="5.69921875" style="184" customWidth="1"/>
    <col min="72" max="72" width="10.796875" style="184" customWidth="1"/>
    <col min="73" max="73" width="24.296875" style="184" customWidth="1"/>
    <col min="74" max="74" width="5.69921875" style="184" customWidth="1"/>
    <col min="75" max="79" width="5.296875" style="184" customWidth="1"/>
    <col min="80" max="16384" width="8.69921875" style="184"/>
  </cols>
  <sheetData>
    <row r="2" spans="2:73" ht="28.5" x14ac:dyDescent="0.45">
      <c r="C2" s="405" t="str">
        <f>'11月'!$C$2</f>
        <v>第　　　期 2022年11月 ～ 2023年 10月</v>
      </c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2:73" ht="20.25" thickBot="1" x14ac:dyDescent="0.5">
      <c r="E3" s="13"/>
      <c r="F3" s="9"/>
      <c r="G3" s="10"/>
      <c r="H3" s="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9"/>
      <c r="AM3" s="9"/>
      <c r="AN3" s="9"/>
    </row>
    <row r="4" spans="2:73" ht="39" customHeight="1" thickBot="1" x14ac:dyDescent="0.5">
      <c r="B4" s="14" t="s">
        <v>38</v>
      </c>
      <c r="C4" s="15" t="s">
        <v>36</v>
      </c>
      <c r="D4" s="16" t="s">
        <v>142</v>
      </c>
      <c r="E4" s="17" t="s">
        <v>375</v>
      </c>
      <c r="F4" s="18" t="s">
        <v>161</v>
      </c>
      <c r="G4" s="19">
        <v>1</v>
      </c>
      <c r="H4" s="20">
        <v>2</v>
      </c>
      <c r="I4" s="20">
        <v>3</v>
      </c>
      <c r="J4" s="20">
        <v>4</v>
      </c>
      <c r="K4" s="20">
        <v>5</v>
      </c>
      <c r="L4" s="20">
        <v>6</v>
      </c>
      <c r="M4" s="20">
        <v>7</v>
      </c>
      <c r="N4" s="20">
        <v>8</v>
      </c>
      <c r="O4" s="20">
        <v>9</v>
      </c>
      <c r="P4" s="20">
        <v>10</v>
      </c>
      <c r="Q4" s="20">
        <v>11</v>
      </c>
      <c r="R4" s="20">
        <v>12</v>
      </c>
      <c r="S4" s="20">
        <v>13</v>
      </c>
      <c r="T4" s="20">
        <v>14</v>
      </c>
      <c r="U4" s="20">
        <v>15</v>
      </c>
      <c r="V4" s="20">
        <v>16</v>
      </c>
      <c r="W4" s="20">
        <v>17</v>
      </c>
      <c r="X4" s="20">
        <v>18</v>
      </c>
      <c r="Y4" s="20">
        <v>19</v>
      </c>
      <c r="Z4" s="20">
        <v>20</v>
      </c>
      <c r="AA4" s="20">
        <v>21</v>
      </c>
      <c r="AB4" s="20">
        <v>22</v>
      </c>
      <c r="AC4" s="20">
        <v>23</v>
      </c>
      <c r="AD4" s="20">
        <v>24</v>
      </c>
      <c r="AE4" s="20">
        <v>25</v>
      </c>
      <c r="AF4" s="20">
        <v>26</v>
      </c>
      <c r="AG4" s="20">
        <v>27</v>
      </c>
      <c r="AH4" s="20">
        <v>28</v>
      </c>
      <c r="AI4" s="20">
        <v>29</v>
      </c>
      <c r="AJ4" s="20">
        <v>30</v>
      </c>
      <c r="AK4" s="21">
        <v>31</v>
      </c>
      <c r="AL4" s="22" t="s">
        <v>383</v>
      </c>
      <c r="AM4" s="23" t="s">
        <v>382</v>
      </c>
      <c r="AN4" s="24" t="s">
        <v>381</v>
      </c>
      <c r="AO4" s="25" t="s">
        <v>208</v>
      </c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10"/>
      <c r="BP4" s="26"/>
      <c r="BQ4" s="26"/>
      <c r="BR4" s="26"/>
    </row>
    <row r="5" spans="2:73" s="10" customFormat="1" x14ac:dyDescent="0.45">
      <c r="B5" s="407">
        <f>'11月'!B5</f>
        <v>0</v>
      </c>
      <c r="C5" s="409">
        <f>IFERROR(VLOOKUP($B5,品名!$BP$4:$BR$160,3,TRUE),"")</f>
        <v>0</v>
      </c>
      <c r="D5" s="382">
        <f>IFERROR(VLOOKUP($B5,品名!$BP$2:$BR$160,2,TRUE),"")</f>
        <v>0</v>
      </c>
      <c r="E5" s="411">
        <f>'11月'!$AM$5</f>
        <v>0</v>
      </c>
      <c r="F5" s="27" t="s">
        <v>158</v>
      </c>
      <c r="G5" s="87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46">
        <f>SUM($G5:$AK5)</f>
        <v>0</v>
      </c>
      <c r="AM5" s="28"/>
      <c r="AN5" s="47">
        <f>($AL5+$E5)-$AM6</f>
        <v>0</v>
      </c>
      <c r="AO5" s="384">
        <f>D5*AM6</f>
        <v>0</v>
      </c>
      <c r="BS5" s="184"/>
      <c r="BT5" s="184"/>
      <c r="BU5" s="184"/>
    </row>
    <row r="6" spans="2:73" s="10" customFormat="1" ht="19.5" customHeight="1" x14ac:dyDescent="0.45">
      <c r="B6" s="408"/>
      <c r="C6" s="410"/>
      <c r="D6" s="363"/>
      <c r="E6" s="399"/>
      <c r="F6" s="29" t="s">
        <v>159</v>
      </c>
      <c r="G6" s="89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1"/>
      <c r="AL6" s="30"/>
      <c r="AM6" s="48">
        <f>SUM($G6:$AK6)</f>
        <v>0</v>
      </c>
      <c r="AN6" s="31"/>
      <c r="AO6" s="400"/>
      <c r="BS6" s="184"/>
      <c r="BT6" s="184"/>
      <c r="BU6" s="184"/>
    </row>
    <row r="7" spans="2:73" s="10" customFormat="1" x14ac:dyDescent="0.45">
      <c r="B7" s="394">
        <f>'11月'!B7</f>
        <v>0</v>
      </c>
      <c r="C7" s="396">
        <f>IFERROR(VLOOKUP($B7,品名!$BP$4:$BR$160,3,TRUE),"")</f>
        <v>0</v>
      </c>
      <c r="D7" s="362">
        <f>IFERROR(VLOOKUP($B7,品名!$BP$2:$BR$160,2,TRUE),"")</f>
        <v>0</v>
      </c>
      <c r="E7" s="398">
        <f>'11月'!$AM$7</f>
        <v>0</v>
      </c>
      <c r="F7" s="32" t="s">
        <v>158</v>
      </c>
      <c r="G7" s="92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4"/>
      <c r="AL7" s="49">
        <f>SUM($G7:$AK7)</f>
        <v>0</v>
      </c>
      <c r="AM7" s="33"/>
      <c r="AN7" s="50">
        <f>($AL7+$E7)-$AM8</f>
        <v>0</v>
      </c>
      <c r="AO7" s="366">
        <f t="shared" ref="AO7" si="0">D7*AM8</f>
        <v>0</v>
      </c>
      <c r="BS7" s="184"/>
      <c r="BT7" s="184"/>
      <c r="BU7" s="184"/>
    </row>
    <row r="8" spans="2:73" s="10" customFormat="1" ht="19.149999999999999" customHeight="1" x14ac:dyDescent="0.45">
      <c r="B8" s="395"/>
      <c r="C8" s="397"/>
      <c r="D8" s="363"/>
      <c r="E8" s="399"/>
      <c r="F8" s="29" t="s">
        <v>159</v>
      </c>
      <c r="G8" s="8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1"/>
      <c r="AL8" s="30"/>
      <c r="AM8" s="48">
        <f>SUM($G8:$AK8)</f>
        <v>0</v>
      </c>
      <c r="AN8" s="34"/>
      <c r="AO8" s="400"/>
      <c r="BS8" s="184"/>
      <c r="BT8" s="184"/>
      <c r="BU8" s="184"/>
    </row>
    <row r="9" spans="2:73" s="10" customFormat="1" x14ac:dyDescent="0.45">
      <c r="B9" s="394">
        <f>'11月'!B9</f>
        <v>0</v>
      </c>
      <c r="C9" s="396">
        <f>IFERROR(VLOOKUP($B9,品名!$BP$4:$BR$160,3,TRUE),"")</f>
        <v>0</v>
      </c>
      <c r="D9" s="362">
        <f>IFERROR(VLOOKUP($B9,品名!$BP$2:$BR$160,2,TRUE),"")</f>
        <v>0</v>
      </c>
      <c r="E9" s="398">
        <f>'11月'!$AM$9</f>
        <v>0</v>
      </c>
      <c r="F9" s="32" t="s">
        <v>158</v>
      </c>
      <c r="G9" s="92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4"/>
      <c r="AL9" s="49">
        <f>SUM($G9:$AK9)</f>
        <v>0</v>
      </c>
      <c r="AM9" s="33"/>
      <c r="AN9" s="50">
        <f>($AL9+$E9)-$AM10</f>
        <v>0</v>
      </c>
      <c r="AO9" s="366">
        <f t="shared" ref="AO9" si="1">D9*AM10</f>
        <v>0</v>
      </c>
      <c r="BS9" s="184"/>
      <c r="BT9" s="184"/>
      <c r="BU9" s="184" t="s">
        <v>157</v>
      </c>
    </row>
    <row r="10" spans="2:73" s="10" customFormat="1" ht="19.5" customHeight="1" x14ac:dyDescent="0.45">
      <c r="B10" s="395"/>
      <c r="C10" s="397"/>
      <c r="D10" s="363"/>
      <c r="E10" s="399"/>
      <c r="F10" s="29" t="s">
        <v>159</v>
      </c>
      <c r="G10" s="95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1"/>
      <c r="AL10" s="30"/>
      <c r="AM10" s="48">
        <f>SUM($G10:$AK10)</f>
        <v>0</v>
      </c>
      <c r="AN10" s="35"/>
      <c r="AO10" s="400"/>
      <c r="BS10" s="184"/>
      <c r="BT10" s="184"/>
      <c r="BU10" s="184"/>
    </row>
    <row r="11" spans="2:73" s="10" customFormat="1" x14ac:dyDescent="0.45">
      <c r="B11" s="394">
        <f>'11月'!B11</f>
        <v>0</v>
      </c>
      <c r="C11" s="396">
        <f>IFERROR(VLOOKUP($B11,品名!$BP$4:$BR$160,3,TRUE),"")</f>
        <v>0</v>
      </c>
      <c r="D11" s="362">
        <f>IFERROR(VLOOKUP($B11,品名!$BP$2:$BR$160,2,TRUE),"")</f>
        <v>0</v>
      </c>
      <c r="E11" s="398">
        <f>'11月'!$AM$11</f>
        <v>0</v>
      </c>
      <c r="F11" s="32" t="s">
        <v>158</v>
      </c>
      <c r="G11" s="92"/>
      <c r="H11" s="93"/>
      <c r="I11" s="93"/>
      <c r="J11" s="98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4"/>
      <c r="AL11" s="49">
        <f>SUM($G11:$AK11)</f>
        <v>0</v>
      </c>
      <c r="AM11" s="33"/>
      <c r="AN11" s="50">
        <f>($AL11+$E11)-$AM12</f>
        <v>0</v>
      </c>
      <c r="AO11" s="366">
        <f t="shared" ref="AO11" si="2">D11*AM12</f>
        <v>0</v>
      </c>
      <c r="BS11" s="184"/>
      <c r="BT11" s="184"/>
      <c r="BU11" s="184"/>
    </row>
    <row r="12" spans="2:73" s="10" customFormat="1" ht="19.149999999999999" customHeight="1" x14ac:dyDescent="0.45">
      <c r="B12" s="395"/>
      <c r="C12" s="397"/>
      <c r="D12" s="363"/>
      <c r="E12" s="399"/>
      <c r="F12" s="29" t="s">
        <v>159</v>
      </c>
      <c r="G12" s="95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1"/>
      <c r="AL12" s="30"/>
      <c r="AM12" s="48">
        <f>SUM($G12:$AK12)</f>
        <v>0</v>
      </c>
      <c r="AN12" s="31"/>
      <c r="AO12" s="400"/>
      <c r="BS12" s="184"/>
      <c r="BT12" s="184"/>
      <c r="BU12" s="184"/>
    </row>
    <row r="13" spans="2:73" s="10" customFormat="1" x14ac:dyDescent="0.45">
      <c r="B13" s="394">
        <f>'11月'!B13</f>
        <v>0</v>
      </c>
      <c r="C13" s="396">
        <f>IFERROR(VLOOKUP($B13,品名!$BP$4:$BR$160,3,TRUE),"")</f>
        <v>0</v>
      </c>
      <c r="D13" s="362">
        <f>IFERROR(VLOOKUP($B13,品名!$BP$2:$BR$160,2,TRUE),"")</f>
        <v>0</v>
      </c>
      <c r="E13" s="398">
        <f>'11月'!$AM$13</f>
        <v>0</v>
      </c>
      <c r="F13" s="32" t="s">
        <v>158</v>
      </c>
      <c r="G13" s="92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4"/>
      <c r="AL13" s="49">
        <f>SUM($G13:$AK13)</f>
        <v>0</v>
      </c>
      <c r="AM13" s="33"/>
      <c r="AN13" s="50">
        <f>($AL13+$E13)-$AM14</f>
        <v>0</v>
      </c>
      <c r="AO13" s="366">
        <f t="shared" ref="AO13" si="3">D13*AM14</f>
        <v>0</v>
      </c>
      <c r="BS13" s="184"/>
      <c r="BT13" s="184"/>
      <c r="BU13" s="184"/>
    </row>
    <row r="14" spans="2:73" s="10" customFormat="1" ht="19.5" customHeight="1" x14ac:dyDescent="0.45">
      <c r="B14" s="395"/>
      <c r="C14" s="397"/>
      <c r="D14" s="363"/>
      <c r="E14" s="399"/>
      <c r="F14" s="29" t="s">
        <v>159</v>
      </c>
      <c r="G14" s="89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1"/>
      <c r="AL14" s="30"/>
      <c r="AM14" s="48">
        <f>SUM($G14:$AK14)</f>
        <v>0</v>
      </c>
      <c r="AN14" s="31"/>
      <c r="AO14" s="400"/>
      <c r="BS14" s="184"/>
      <c r="BT14" s="184"/>
      <c r="BU14" s="184"/>
    </row>
    <row r="15" spans="2:73" s="10" customFormat="1" x14ac:dyDescent="0.45">
      <c r="B15" s="394">
        <f>'11月'!B15</f>
        <v>0</v>
      </c>
      <c r="C15" s="396">
        <f>IFERROR(VLOOKUP($B15,品名!$BP$4:$BR$160,3,TRUE),"")</f>
        <v>0</v>
      </c>
      <c r="D15" s="362">
        <f>IFERROR(VLOOKUP($B15,品名!$BP$2:$BR$160,2,TRUE),"")</f>
        <v>0</v>
      </c>
      <c r="E15" s="398">
        <f>'11月'!$AM$15</f>
        <v>0</v>
      </c>
      <c r="F15" s="32" t="s">
        <v>158</v>
      </c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4"/>
      <c r="AL15" s="49">
        <f>SUM($G15:$AK15)</f>
        <v>0</v>
      </c>
      <c r="AM15" s="33"/>
      <c r="AN15" s="50">
        <f>($AL15+$E15)-$AM16</f>
        <v>0</v>
      </c>
      <c r="AO15" s="366">
        <f t="shared" ref="AO15" si="4">D15*AM16</f>
        <v>0</v>
      </c>
      <c r="BS15" s="184"/>
      <c r="BT15" s="184"/>
      <c r="BU15" s="184"/>
    </row>
    <row r="16" spans="2:73" s="10" customFormat="1" ht="19.149999999999999" customHeight="1" x14ac:dyDescent="0.45">
      <c r="B16" s="395"/>
      <c r="C16" s="397"/>
      <c r="D16" s="363"/>
      <c r="E16" s="399"/>
      <c r="F16" s="29" t="s">
        <v>159</v>
      </c>
      <c r="G16" s="89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1"/>
      <c r="AL16" s="30"/>
      <c r="AM16" s="48">
        <f>SUM($G16:$AK16)</f>
        <v>0</v>
      </c>
      <c r="AN16" s="31"/>
      <c r="AO16" s="400"/>
      <c r="BS16" s="184"/>
      <c r="BT16" s="184"/>
      <c r="BU16" s="184"/>
    </row>
    <row r="17" spans="2:73" s="10" customFormat="1" x14ac:dyDescent="0.45">
      <c r="B17" s="394">
        <f>'11月'!B17</f>
        <v>0</v>
      </c>
      <c r="C17" s="396">
        <f>IFERROR(VLOOKUP($B17,品名!$BP$4:$BR$160,3,TRUE),"")</f>
        <v>0</v>
      </c>
      <c r="D17" s="362">
        <f>IFERROR(VLOOKUP($B17,品名!$BP$2:$BR$160,2,TRUE),"")</f>
        <v>0</v>
      </c>
      <c r="E17" s="398">
        <f>'11月'!$AM$17</f>
        <v>0</v>
      </c>
      <c r="F17" s="32" t="s">
        <v>158</v>
      </c>
      <c r="G17" s="92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4"/>
      <c r="AL17" s="49">
        <f>SUM($G17:$AK17)</f>
        <v>0</v>
      </c>
      <c r="AM17" s="33"/>
      <c r="AN17" s="50">
        <f>($AL17+$E17)-$AM18</f>
        <v>0</v>
      </c>
      <c r="AO17" s="366">
        <f t="shared" ref="AO17" si="5">D17*AM18</f>
        <v>0</v>
      </c>
      <c r="BS17" s="184"/>
      <c r="BT17" s="184"/>
      <c r="BU17" s="184"/>
    </row>
    <row r="18" spans="2:73" s="10" customFormat="1" ht="19.149999999999999" customHeight="1" x14ac:dyDescent="0.45">
      <c r="B18" s="395"/>
      <c r="C18" s="397"/>
      <c r="D18" s="363"/>
      <c r="E18" s="399"/>
      <c r="F18" s="29" t="s">
        <v>159</v>
      </c>
      <c r="G18" s="89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1"/>
      <c r="AL18" s="30"/>
      <c r="AM18" s="48">
        <f>SUM($G18:$AK18)</f>
        <v>0</v>
      </c>
      <c r="AN18" s="31"/>
      <c r="AO18" s="400"/>
      <c r="BS18" s="184"/>
      <c r="BT18" s="184"/>
      <c r="BU18" s="184"/>
    </row>
    <row r="19" spans="2:73" s="10" customFormat="1" x14ac:dyDescent="0.45">
      <c r="B19" s="394">
        <f>'11月'!B19</f>
        <v>0</v>
      </c>
      <c r="C19" s="396">
        <f>IFERROR(VLOOKUP($B19,品名!$BP$4:$BR$160,3,TRUE),"")</f>
        <v>0</v>
      </c>
      <c r="D19" s="362">
        <f>IFERROR(VLOOKUP($B19,品名!$BP$2:$BR$160,2,TRUE),"")</f>
        <v>0</v>
      </c>
      <c r="E19" s="398">
        <f>'11月'!$AM$19</f>
        <v>0</v>
      </c>
      <c r="F19" s="32" t="s">
        <v>158</v>
      </c>
      <c r="G19" s="92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4"/>
      <c r="AL19" s="49">
        <f>SUM($G19:$AK19)</f>
        <v>0</v>
      </c>
      <c r="AM19" s="33"/>
      <c r="AN19" s="50">
        <f>($AL19+$E19)-$AM20</f>
        <v>0</v>
      </c>
      <c r="AO19" s="366">
        <f t="shared" ref="AO19" si="6">D19*AM20</f>
        <v>0</v>
      </c>
      <c r="BS19" s="184"/>
      <c r="BT19" s="184"/>
      <c r="BU19" s="184"/>
    </row>
    <row r="20" spans="2:73" s="10" customFormat="1" ht="19.149999999999999" customHeight="1" x14ac:dyDescent="0.45">
      <c r="B20" s="395"/>
      <c r="C20" s="397"/>
      <c r="D20" s="363"/>
      <c r="E20" s="399"/>
      <c r="F20" s="29" t="s">
        <v>159</v>
      </c>
      <c r="G20" s="89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1"/>
      <c r="AL20" s="30"/>
      <c r="AM20" s="48">
        <f>SUM($G20:$AK20)</f>
        <v>0</v>
      </c>
      <c r="AN20" s="31"/>
      <c r="AO20" s="400"/>
      <c r="BS20" s="184"/>
      <c r="BT20" s="184"/>
      <c r="BU20" s="184"/>
    </row>
    <row r="21" spans="2:73" s="10" customFormat="1" x14ac:dyDescent="0.45">
      <c r="B21" s="394">
        <f>'11月'!B21</f>
        <v>0</v>
      </c>
      <c r="C21" s="396">
        <f>IFERROR(VLOOKUP($B21,品名!$BP$4:$BR$160,3,TRUE),"")</f>
        <v>0</v>
      </c>
      <c r="D21" s="362">
        <f>IFERROR(VLOOKUP($B21,品名!$BP$2:$BR$160,2,TRUE),"")</f>
        <v>0</v>
      </c>
      <c r="E21" s="398">
        <f>'11月'!$AM$21</f>
        <v>0</v>
      </c>
      <c r="F21" s="32" t="s">
        <v>158</v>
      </c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4"/>
      <c r="AL21" s="49">
        <f>SUM($G21:$AK21)</f>
        <v>0</v>
      </c>
      <c r="AM21" s="33"/>
      <c r="AN21" s="50">
        <f>($AL21+$E21)-$AM22</f>
        <v>0</v>
      </c>
      <c r="AO21" s="366">
        <f t="shared" ref="AO21" si="7">D21*AM22</f>
        <v>0</v>
      </c>
      <c r="BS21" s="184"/>
      <c r="BT21" s="184"/>
      <c r="BU21" s="184"/>
    </row>
    <row r="22" spans="2:73" ht="19.899999999999999" customHeight="1" x14ac:dyDescent="0.45">
      <c r="B22" s="395"/>
      <c r="C22" s="397"/>
      <c r="D22" s="363"/>
      <c r="E22" s="399"/>
      <c r="F22" s="29" t="s">
        <v>159</v>
      </c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1"/>
      <c r="AL22" s="30"/>
      <c r="AM22" s="48">
        <f>SUM($G22:$AK22)</f>
        <v>0</v>
      </c>
      <c r="AN22" s="31"/>
      <c r="AO22" s="400"/>
      <c r="BP22" s="184"/>
    </row>
    <row r="23" spans="2:73" x14ac:dyDescent="0.45">
      <c r="B23" s="394">
        <f>'11月'!B23</f>
        <v>0</v>
      </c>
      <c r="C23" s="396">
        <f>IFERROR(VLOOKUP($B23,品名!$BP$4:$BR$160,3,TRUE),"")</f>
        <v>0</v>
      </c>
      <c r="D23" s="362">
        <f>IFERROR(VLOOKUP($B23,品名!$BP$2:$BR$160,2,TRUE),"")</f>
        <v>0</v>
      </c>
      <c r="E23" s="398">
        <f>'11月'!$AM$23</f>
        <v>0</v>
      </c>
      <c r="F23" s="32" t="s">
        <v>158</v>
      </c>
      <c r="G23" s="92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4"/>
      <c r="AL23" s="49">
        <f>SUM($G23:$AK23)</f>
        <v>0</v>
      </c>
      <c r="AM23" s="33"/>
      <c r="AN23" s="50">
        <f>($AL23+$E23)-$AM24</f>
        <v>0</v>
      </c>
      <c r="AO23" s="366">
        <f t="shared" ref="AO23" si="8">D23*AM24</f>
        <v>0</v>
      </c>
      <c r="BP23" s="184"/>
    </row>
    <row r="24" spans="2:73" ht="19.899999999999999" customHeight="1" x14ac:dyDescent="0.45">
      <c r="B24" s="394"/>
      <c r="C24" s="397"/>
      <c r="D24" s="363"/>
      <c r="E24" s="399"/>
      <c r="F24" s="29" t="s">
        <v>159</v>
      </c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1"/>
      <c r="AL24" s="30"/>
      <c r="AM24" s="48">
        <f>SUM($G24:$AK24)</f>
        <v>0</v>
      </c>
      <c r="AN24" s="31"/>
      <c r="AO24" s="400"/>
      <c r="BP24" s="184"/>
    </row>
    <row r="25" spans="2:73" x14ac:dyDescent="0.45">
      <c r="B25" s="394">
        <f>'11月'!B25</f>
        <v>0</v>
      </c>
      <c r="C25" s="396">
        <f>IFERROR(VLOOKUP($B25,品名!$BP$4:$BR$160,3,TRUE),"")</f>
        <v>0</v>
      </c>
      <c r="D25" s="362">
        <f>IFERROR(VLOOKUP($B25,品名!$BP$2:$BR$160,2,TRUE),"")</f>
        <v>0</v>
      </c>
      <c r="E25" s="398">
        <f>'11月'!$AM$25</f>
        <v>0</v>
      </c>
      <c r="F25" s="32" t="s">
        <v>158</v>
      </c>
      <c r="G25" s="92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4"/>
      <c r="AL25" s="49">
        <f>SUM($G25:$AK25)</f>
        <v>0</v>
      </c>
      <c r="AM25" s="33"/>
      <c r="AN25" s="50">
        <f>($AL25+$E25)-$AM26</f>
        <v>0</v>
      </c>
      <c r="AO25" s="366">
        <f t="shared" ref="AO25" si="9">D25*AM26</f>
        <v>0</v>
      </c>
      <c r="BP25" s="184"/>
    </row>
    <row r="26" spans="2:73" ht="19.899999999999999" customHeight="1" x14ac:dyDescent="0.45">
      <c r="B26" s="395"/>
      <c r="C26" s="397"/>
      <c r="D26" s="363"/>
      <c r="E26" s="399"/>
      <c r="F26" s="29" t="s">
        <v>159</v>
      </c>
      <c r="G26" s="89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1"/>
      <c r="AL26" s="30"/>
      <c r="AM26" s="48">
        <f>SUM($G26:$AK26)</f>
        <v>0</v>
      </c>
      <c r="AN26" s="31"/>
      <c r="AO26" s="400"/>
      <c r="BP26" s="184"/>
    </row>
    <row r="27" spans="2:73" ht="19.899999999999999" customHeight="1" x14ac:dyDescent="0.45">
      <c r="B27" s="394">
        <f>'11月'!B27</f>
        <v>0</v>
      </c>
      <c r="C27" s="396">
        <f>IFERROR(VLOOKUP($B27,品名!$BP$4:$BR$160,3,TRUE),"")</f>
        <v>0</v>
      </c>
      <c r="D27" s="362">
        <f>IFERROR(VLOOKUP($B27,品名!$BP$2:$BR$160,2,TRUE),"")</f>
        <v>0</v>
      </c>
      <c r="E27" s="398">
        <f>'11月'!$AM$27</f>
        <v>0</v>
      </c>
      <c r="F27" s="32" t="s">
        <v>158</v>
      </c>
      <c r="G27" s="92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4"/>
      <c r="AL27" s="49">
        <f>SUM($G27:$AK27)</f>
        <v>0</v>
      </c>
      <c r="AM27" s="33"/>
      <c r="AN27" s="47">
        <f>($AL27+$E27)-$AM28</f>
        <v>0</v>
      </c>
      <c r="AO27" s="366">
        <f t="shared" ref="AO27" si="10">D27*AM28</f>
        <v>0</v>
      </c>
      <c r="BP27" s="184"/>
    </row>
    <row r="28" spans="2:73" ht="19.899999999999999" customHeight="1" x14ac:dyDescent="0.45">
      <c r="B28" s="395"/>
      <c r="C28" s="397"/>
      <c r="D28" s="363"/>
      <c r="E28" s="399"/>
      <c r="F28" s="29" t="s">
        <v>159</v>
      </c>
      <c r="G28" s="89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1"/>
      <c r="AL28" s="30"/>
      <c r="AM28" s="48">
        <f>SUM($G28:$AK28)</f>
        <v>0</v>
      </c>
      <c r="AN28" s="31"/>
      <c r="AO28" s="400"/>
      <c r="BP28" s="184"/>
    </row>
    <row r="29" spans="2:73" ht="19.899999999999999" customHeight="1" x14ac:dyDescent="0.45">
      <c r="B29" s="394">
        <f>'11月'!B29</f>
        <v>0</v>
      </c>
      <c r="C29" s="396">
        <f>IFERROR(VLOOKUP($B29,品名!$BP$4:$BR$160,3,TRUE),"")</f>
        <v>0</v>
      </c>
      <c r="D29" s="362">
        <f>IFERROR(VLOOKUP($B29,品名!$BP$2:$BR$160,2,TRUE),"")</f>
        <v>0</v>
      </c>
      <c r="E29" s="398">
        <f>'11月'!$AM$29</f>
        <v>0</v>
      </c>
      <c r="F29" s="32" t="s">
        <v>158</v>
      </c>
      <c r="G29" s="92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4"/>
      <c r="AL29" s="49">
        <f>SUM($G29:$AK29)</f>
        <v>0</v>
      </c>
      <c r="AM29" s="33"/>
      <c r="AN29" s="47">
        <f>($AL29+$E29)-$AM30</f>
        <v>0</v>
      </c>
      <c r="AO29" s="366">
        <f t="shared" ref="AO29" si="11">D29*AM30</f>
        <v>0</v>
      </c>
      <c r="BP29" s="184"/>
    </row>
    <row r="30" spans="2:73" ht="19.899999999999999" customHeight="1" x14ac:dyDescent="0.45">
      <c r="B30" s="394"/>
      <c r="C30" s="397"/>
      <c r="D30" s="363"/>
      <c r="E30" s="399"/>
      <c r="F30" s="29" t="s">
        <v>159</v>
      </c>
      <c r="G30" s="8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1"/>
      <c r="AL30" s="30"/>
      <c r="AM30" s="48">
        <f>SUM($G30:$AK30)</f>
        <v>0</v>
      </c>
      <c r="AN30" s="31"/>
      <c r="AO30" s="400"/>
      <c r="BP30" s="184"/>
    </row>
    <row r="31" spans="2:73" x14ac:dyDescent="0.45">
      <c r="B31" s="394">
        <f>'11月'!B31</f>
        <v>0</v>
      </c>
      <c r="C31" s="396">
        <f>IFERROR(VLOOKUP($B31,品名!$BP$4:$BR$160,3,TRUE),"")</f>
        <v>0</v>
      </c>
      <c r="D31" s="362">
        <f>IFERROR(VLOOKUP($B31,品名!$BP$2:$BR$160,2,TRUE),"")</f>
        <v>0</v>
      </c>
      <c r="E31" s="398">
        <f>'11月'!$AM$31</f>
        <v>0</v>
      </c>
      <c r="F31" s="32" t="s">
        <v>158</v>
      </c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4"/>
      <c r="AL31" s="49">
        <f>SUM($G31:$AK31)</f>
        <v>0</v>
      </c>
      <c r="AM31" s="33"/>
      <c r="AN31" s="47">
        <f>($AL31+$E31)-$AM32</f>
        <v>0</v>
      </c>
      <c r="AO31" s="366">
        <f t="shared" ref="AO31" si="12">D31*AM32</f>
        <v>0</v>
      </c>
      <c r="BP31" s="184"/>
    </row>
    <row r="32" spans="2:73" ht="19.5" customHeight="1" x14ac:dyDescent="0.45">
      <c r="B32" s="395"/>
      <c r="C32" s="397"/>
      <c r="D32" s="363"/>
      <c r="E32" s="399"/>
      <c r="F32" s="29" t="s">
        <v>159</v>
      </c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1"/>
      <c r="AL32" s="30"/>
      <c r="AM32" s="48">
        <f>SUM($G32:$AK32)</f>
        <v>0</v>
      </c>
      <c r="AN32" s="31"/>
      <c r="AO32" s="400"/>
      <c r="BP32" s="184"/>
    </row>
    <row r="33" spans="2:68" x14ac:dyDescent="0.45">
      <c r="B33" s="394">
        <f>'11月'!B33</f>
        <v>0</v>
      </c>
      <c r="C33" s="396">
        <f>IFERROR(VLOOKUP($B33,品名!$BP$4:$BR$160,3,TRUE),"")</f>
        <v>0</v>
      </c>
      <c r="D33" s="362">
        <f>IFERROR(VLOOKUP($B33,品名!$BP$2:$BR$160,2,TRUE),"")</f>
        <v>0</v>
      </c>
      <c r="E33" s="398">
        <f>'11月'!$AM$33</f>
        <v>0</v>
      </c>
      <c r="F33" s="32" t="s">
        <v>158</v>
      </c>
      <c r="G33" s="92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4"/>
      <c r="AL33" s="49">
        <f>SUM($G33:$AK33)</f>
        <v>0</v>
      </c>
      <c r="AM33" s="33"/>
      <c r="AN33" s="47">
        <f>($AL33+$E33)-$AM34</f>
        <v>0</v>
      </c>
      <c r="AO33" s="366">
        <f t="shared" ref="AO33" si="13">D33*AM34</f>
        <v>0</v>
      </c>
      <c r="BP33" s="184"/>
    </row>
    <row r="34" spans="2:68" ht="19.899999999999999" customHeight="1" x14ac:dyDescent="0.45">
      <c r="B34" s="395"/>
      <c r="C34" s="397"/>
      <c r="D34" s="363"/>
      <c r="E34" s="399"/>
      <c r="F34" s="29" t="s">
        <v>159</v>
      </c>
      <c r="G34" s="89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1"/>
      <c r="AL34" s="30"/>
      <c r="AM34" s="48">
        <f>SUM($G34:$AK34)</f>
        <v>0</v>
      </c>
      <c r="AN34" s="31"/>
      <c r="AO34" s="400"/>
      <c r="BP34" s="184"/>
    </row>
    <row r="35" spans="2:68" x14ac:dyDescent="0.45">
      <c r="B35" s="394">
        <f>'11月'!B35</f>
        <v>0</v>
      </c>
      <c r="C35" s="396">
        <f>IFERROR(VLOOKUP($B35,品名!$BP$4:$BR$160,3,TRUE),"")</f>
        <v>0</v>
      </c>
      <c r="D35" s="362">
        <f>IFERROR(VLOOKUP($B35,品名!$BP$2:$BR$160,2,TRUE),"")</f>
        <v>0</v>
      </c>
      <c r="E35" s="398">
        <f>'11月'!$AM$35</f>
        <v>0</v>
      </c>
      <c r="F35" s="32" t="s">
        <v>158</v>
      </c>
      <c r="G35" s="92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4"/>
      <c r="AL35" s="49">
        <f>SUM($G35:$AK35)</f>
        <v>0</v>
      </c>
      <c r="AM35" s="33"/>
      <c r="AN35" s="47">
        <f>($AL35+$E35)-$AM36</f>
        <v>0</v>
      </c>
      <c r="AO35" s="366">
        <f t="shared" ref="AO35:AO37" si="14">D35*AM36</f>
        <v>0</v>
      </c>
      <c r="BP35" s="184"/>
    </row>
    <row r="36" spans="2:68" ht="20.45" customHeight="1" x14ac:dyDescent="0.45">
      <c r="B36" s="395"/>
      <c r="C36" s="397"/>
      <c r="D36" s="363"/>
      <c r="E36" s="399"/>
      <c r="F36" s="29" t="s">
        <v>159</v>
      </c>
      <c r="G36" s="89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1"/>
      <c r="AL36" s="30"/>
      <c r="AM36" s="48">
        <f>SUM($G36:$AK36)</f>
        <v>0</v>
      </c>
      <c r="AN36" s="31"/>
      <c r="AO36" s="400"/>
      <c r="BP36" s="184"/>
    </row>
    <row r="37" spans="2:68" ht="21" customHeight="1" x14ac:dyDescent="0.45">
      <c r="B37" s="394">
        <f>'11月'!B37</f>
        <v>0</v>
      </c>
      <c r="C37" s="396">
        <f>IFERROR(VLOOKUP($B37,品名!$BP$4:$BR$160,3,TRUE),"")</f>
        <v>0</v>
      </c>
      <c r="D37" s="362">
        <f>IFERROR(VLOOKUP($B37,品名!$BP$2:$BR$160,2,TRUE),"")</f>
        <v>0</v>
      </c>
      <c r="E37" s="398">
        <f>'11月'!$AM$37</f>
        <v>0</v>
      </c>
      <c r="F37" s="32" t="s">
        <v>158</v>
      </c>
      <c r="G37" s="92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4"/>
      <c r="AL37" s="49">
        <f>SUM($G37:$AK37)</f>
        <v>0</v>
      </c>
      <c r="AM37" s="33"/>
      <c r="AN37" s="47">
        <f>($AL37+$E37)-$AM38</f>
        <v>0</v>
      </c>
      <c r="AO37" s="404">
        <f t="shared" si="14"/>
        <v>0</v>
      </c>
      <c r="BP37" s="184"/>
    </row>
    <row r="38" spans="2:68" x14ac:dyDescent="0.45">
      <c r="B38" s="394"/>
      <c r="C38" s="397"/>
      <c r="D38" s="363"/>
      <c r="E38" s="399"/>
      <c r="F38" s="29" t="s">
        <v>159</v>
      </c>
      <c r="G38" s="89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1"/>
      <c r="AL38" s="30"/>
      <c r="AM38" s="48">
        <f>SUM($G38:$AK38)</f>
        <v>0</v>
      </c>
      <c r="AN38" s="31"/>
      <c r="AO38" s="400"/>
      <c r="BP38" s="184"/>
    </row>
    <row r="39" spans="2:68" x14ac:dyDescent="0.45">
      <c r="B39" s="394">
        <f>'11月'!B39</f>
        <v>0</v>
      </c>
      <c r="C39" s="396">
        <f>IFERROR(VLOOKUP($B39,品名!$BP$4:$BR$160,3,TRUE),"")</f>
        <v>0</v>
      </c>
      <c r="D39" s="362">
        <f>IFERROR(VLOOKUP($B39,品名!$BP$2:$BR$160,2,TRUE),"")</f>
        <v>0</v>
      </c>
      <c r="E39" s="398">
        <f>'11月'!$AM$39</f>
        <v>0</v>
      </c>
      <c r="F39" s="32" t="s">
        <v>158</v>
      </c>
      <c r="G39" s="92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4"/>
      <c r="AL39" s="49">
        <f>SUM($G39:$AK39)</f>
        <v>0</v>
      </c>
      <c r="AM39" s="33"/>
      <c r="AN39" s="50">
        <f>($AL39+$E39)-$AM40</f>
        <v>0</v>
      </c>
      <c r="AO39" s="366">
        <f t="shared" ref="AO39" si="15">D39*AM40</f>
        <v>0</v>
      </c>
      <c r="BP39" s="184"/>
    </row>
    <row r="40" spans="2:68" x14ac:dyDescent="0.45">
      <c r="B40" s="395"/>
      <c r="C40" s="397"/>
      <c r="D40" s="363"/>
      <c r="E40" s="399"/>
      <c r="F40" s="29" t="s">
        <v>159</v>
      </c>
      <c r="G40" s="89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1"/>
      <c r="AL40" s="30"/>
      <c r="AM40" s="48">
        <f>SUM($G40:$AK40)</f>
        <v>0</v>
      </c>
      <c r="AN40" s="31"/>
      <c r="AO40" s="400"/>
      <c r="BP40" s="184"/>
    </row>
    <row r="41" spans="2:68" x14ac:dyDescent="0.45">
      <c r="B41" s="394">
        <f>'11月'!B41</f>
        <v>0</v>
      </c>
      <c r="C41" s="396">
        <f>IFERROR(VLOOKUP($B41,品名!$BP$4:$BR$160,3,TRUE),"")</f>
        <v>0</v>
      </c>
      <c r="D41" s="362">
        <f>IFERROR(VLOOKUP($B41,品名!$BP$2:$BR$160,2,TRUE),"")</f>
        <v>0</v>
      </c>
      <c r="E41" s="398">
        <f>'11月'!$AM$41</f>
        <v>0</v>
      </c>
      <c r="F41" s="32" t="s">
        <v>158</v>
      </c>
      <c r="G41" s="92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4"/>
      <c r="AL41" s="49">
        <f>SUM($G41:$AK41)</f>
        <v>0</v>
      </c>
      <c r="AM41" s="33"/>
      <c r="AN41" s="50">
        <f>($AL41+$E41)-$AM42</f>
        <v>0</v>
      </c>
      <c r="AO41" s="366">
        <f t="shared" ref="AO41" si="16">D41*AM42</f>
        <v>0</v>
      </c>
      <c r="BP41" s="184"/>
    </row>
    <row r="42" spans="2:68" x14ac:dyDescent="0.45">
      <c r="B42" s="395"/>
      <c r="C42" s="397"/>
      <c r="D42" s="363"/>
      <c r="E42" s="399"/>
      <c r="F42" s="29" t="s">
        <v>159</v>
      </c>
      <c r="G42" s="89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1"/>
      <c r="AL42" s="30"/>
      <c r="AM42" s="48">
        <f>SUM($G42:$AK42)</f>
        <v>0</v>
      </c>
      <c r="AN42" s="31"/>
      <c r="AO42" s="400"/>
      <c r="BP42" s="184"/>
    </row>
    <row r="43" spans="2:68" x14ac:dyDescent="0.45">
      <c r="B43" s="394">
        <f>'11月'!B43</f>
        <v>0</v>
      </c>
      <c r="C43" s="396">
        <f>IFERROR(VLOOKUP($B43,品名!$BP$4:$BR$160,3,TRUE),"")</f>
        <v>0</v>
      </c>
      <c r="D43" s="362">
        <f>IFERROR(VLOOKUP($B43,品名!$BP$2:$BR$160,2,TRUE),"")</f>
        <v>0</v>
      </c>
      <c r="E43" s="398">
        <f>'11月'!$AM$43</f>
        <v>0</v>
      </c>
      <c r="F43" s="32" t="s">
        <v>158</v>
      </c>
      <c r="G43" s="92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4"/>
      <c r="AL43" s="49">
        <f>SUM($G43:$AK43)</f>
        <v>0</v>
      </c>
      <c r="AM43" s="33"/>
      <c r="AN43" s="50">
        <f>($AL43+$E43)-$AM44</f>
        <v>0</v>
      </c>
      <c r="AO43" s="366">
        <f t="shared" ref="AO43" si="17">D43*AM44</f>
        <v>0</v>
      </c>
      <c r="BP43" s="184"/>
    </row>
    <row r="44" spans="2:68" ht="20.25" thickBot="1" x14ac:dyDescent="0.5">
      <c r="B44" s="394"/>
      <c r="C44" s="401"/>
      <c r="D44" s="371"/>
      <c r="E44" s="402"/>
      <c r="F44" s="36" t="s">
        <v>159</v>
      </c>
      <c r="G44" s="101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3"/>
      <c r="AL44" s="37"/>
      <c r="AM44" s="51">
        <f>SUM($G44:$AK44)</f>
        <v>0</v>
      </c>
      <c r="AN44" s="38"/>
      <c r="AO44" s="403"/>
      <c r="BP44" s="184"/>
    </row>
    <row r="45" spans="2:68" ht="20.45" customHeight="1" thickTop="1" x14ac:dyDescent="0.45">
      <c r="B45" s="385" t="s">
        <v>160</v>
      </c>
      <c r="C45" s="386"/>
      <c r="D45" s="389"/>
      <c r="E45" s="391">
        <f>SUM($E$5:$E$44)</f>
        <v>0</v>
      </c>
      <c r="F45" s="39" t="s">
        <v>158</v>
      </c>
      <c r="G45" s="52">
        <f>SUM(G5,G7,G9,G11,G13,G15,G17,G19,G21,G23,G25,G27,G29,G31,G33,G35,G37,G39,G41,G43)</f>
        <v>0</v>
      </c>
      <c r="H45" s="73">
        <f t="shared" ref="H45:AK46" si="18">SUM(H5,H7,H9,H11,H13,H15,H17,H19,H21,H23,H25,H27,H29,H31,H33,H35,H37,H39,H41,H43)</f>
        <v>0</v>
      </c>
      <c r="I45" s="73">
        <f t="shared" si="18"/>
        <v>0</v>
      </c>
      <c r="J45" s="73">
        <f t="shared" si="18"/>
        <v>0</v>
      </c>
      <c r="K45" s="73">
        <f t="shared" si="18"/>
        <v>0</v>
      </c>
      <c r="L45" s="73">
        <f t="shared" si="18"/>
        <v>0</v>
      </c>
      <c r="M45" s="73">
        <f t="shared" si="18"/>
        <v>0</v>
      </c>
      <c r="N45" s="73">
        <f t="shared" si="18"/>
        <v>0</v>
      </c>
      <c r="O45" s="73">
        <f t="shared" si="18"/>
        <v>0</v>
      </c>
      <c r="P45" s="73">
        <f t="shared" si="18"/>
        <v>0</v>
      </c>
      <c r="Q45" s="73">
        <f t="shared" si="18"/>
        <v>0</v>
      </c>
      <c r="R45" s="73">
        <f t="shared" si="18"/>
        <v>0</v>
      </c>
      <c r="S45" s="73">
        <f t="shared" si="18"/>
        <v>0</v>
      </c>
      <c r="T45" s="73">
        <f t="shared" si="18"/>
        <v>0</v>
      </c>
      <c r="U45" s="73">
        <f t="shared" si="18"/>
        <v>0</v>
      </c>
      <c r="V45" s="73">
        <f t="shared" si="18"/>
        <v>0</v>
      </c>
      <c r="W45" s="73">
        <f t="shared" si="18"/>
        <v>0</v>
      </c>
      <c r="X45" s="73">
        <f t="shared" si="18"/>
        <v>0</v>
      </c>
      <c r="Y45" s="73">
        <f t="shared" si="18"/>
        <v>0</v>
      </c>
      <c r="Z45" s="73">
        <f t="shared" si="18"/>
        <v>0</v>
      </c>
      <c r="AA45" s="73">
        <f t="shared" si="18"/>
        <v>0</v>
      </c>
      <c r="AB45" s="73">
        <f t="shared" si="18"/>
        <v>0</v>
      </c>
      <c r="AC45" s="73">
        <f t="shared" si="18"/>
        <v>0</v>
      </c>
      <c r="AD45" s="73">
        <f t="shared" si="18"/>
        <v>0</v>
      </c>
      <c r="AE45" s="73">
        <f t="shared" si="18"/>
        <v>0</v>
      </c>
      <c r="AF45" s="73">
        <f t="shared" si="18"/>
        <v>0</v>
      </c>
      <c r="AG45" s="73">
        <f t="shared" si="18"/>
        <v>0</v>
      </c>
      <c r="AH45" s="73">
        <f t="shared" si="18"/>
        <v>0</v>
      </c>
      <c r="AI45" s="73">
        <f t="shared" si="18"/>
        <v>0</v>
      </c>
      <c r="AJ45" s="73">
        <f t="shared" si="18"/>
        <v>0</v>
      </c>
      <c r="AK45" s="96">
        <f t="shared" si="18"/>
        <v>0</v>
      </c>
      <c r="AL45" s="52">
        <f>SUM($G45:$AK45)</f>
        <v>0</v>
      </c>
      <c r="AM45" s="40"/>
      <c r="AN45" s="53">
        <f>($AL45+$E45)-$AM46</f>
        <v>0</v>
      </c>
      <c r="AO45" s="357">
        <f>SUM(AO5:AO44)</f>
        <v>0</v>
      </c>
      <c r="BP45" s="184"/>
    </row>
    <row r="46" spans="2:68" ht="20.25" thickBot="1" x14ac:dyDescent="0.5">
      <c r="B46" s="387"/>
      <c r="C46" s="388"/>
      <c r="D46" s="390"/>
      <c r="E46" s="392"/>
      <c r="F46" s="41" t="s">
        <v>159</v>
      </c>
      <c r="G46" s="75">
        <f>SUM(G6,G8,G10,G12,G14,G16,G18,G20,G22,G24,G26,G28,G30,G32,G34,G36,G38,G40,G42,G44)</f>
        <v>0</v>
      </c>
      <c r="H46" s="74">
        <f t="shared" si="18"/>
        <v>0</v>
      </c>
      <c r="I46" s="74">
        <f t="shared" si="18"/>
        <v>0</v>
      </c>
      <c r="J46" s="74">
        <f t="shared" si="18"/>
        <v>0</v>
      </c>
      <c r="K46" s="74">
        <f t="shared" si="18"/>
        <v>0</v>
      </c>
      <c r="L46" s="74">
        <f t="shared" si="18"/>
        <v>0</v>
      </c>
      <c r="M46" s="74">
        <f t="shared" si="18"/>
        <v>0</v>
      </c>
      <c r="N46" s="74">
        <f t="shared" si="18"/>
        <v>0</v>
      </c>
      <c r="O46" s="74">
        <f t="shared" si="18"/>
        <v>0</v>
      </c>
      <c r="P46" s="74">
        <f t="shared" si="18"/>
        <v>0</v>
      </c>
      <c r="Q46" s="74">
        <f t="shared" si="18"/>
        <v>0</v>
      </c>
      <c r="R46" s="74">
        <f t="shared" si="18"/>
        <v>0</v>
      </c>
      <c r="S46" s="74">
        <f t="shared" si="18"/>
        <v>0</v>
      </c>
      <c r="T46" s="74">
        <f t="shared" si="18"/>
        <v>0</v>
      </c>
      <c r="U46" s="74">
        <f t="shared" si="18"/>
        <v>0</v>
      </c>
      <c r="V46" s="74">
        <f t="shared" si="18"/>
        <v>0</v>
      </c>
      <c r="W46" s="74">
        <f t="shared" si="18"/>
        <v>0</v>
      </c>
      <c r="X46" s="74">
        <f t="shared" si="18"/>
        <v>0</v>
      </c>
      <c r="Y46" s="74">
        <f t="shared" si="18"/>
        <v>0</v>
      </c>
      <c r="Z46" s="74">
        <f t="shared" si="18"/>
        <v>0</v>
      </c>
      <c r="AA46" s="74">
        <f t="shared" si="18"/>
        <v>0</v>
      </c>
      <c r="AB46" s="74">
        <f t="shared" si="18"/>
        <v>0</v>
      </c>
      <c r="AC46" s="74">
        <f t="shared" si="18"/>
        <v>0</v>
      </c>
      <c r="AD46" s="74">
        <f t="shared" si="18"/>
        <v>0</v>
      </c>
      <c r="AE46" s="74">
        <f t="shared" si="18"/>
        <v>0</v>
      </c>
      <c r="AF46" s="74">
        <f t="shared" si="18"/>
        <v>0</v>
      </c>
      <c r="AG46" s="74">
        <f t="shared" si="18"/>
        <v>0</v>
      </c>
      <c r="AH46" s="74">
        <f t="shared" si="18"/>
        <v>0</v>
      </c>
      <c r="AI46" s="74">
        <f t="shared" si="18"/>
        <v>0</v>
      </c>
      <c r="AJ46" s="74">
        <f t="shared" si="18"/>
        <v>0</v>
      </c>
      <c r="AK46" s="97">
        <f t="shared" si="18"/>
        <v>0</v>
      </c>
      <c r="AL46" s="42"/>
      <c r="AM46" s="54">
        <f>SUM($G46:$AK46)</f>
        <v>0</v>
      </c>
      <c r="AN46" s="43"/>
      <c r="AO46" s="393"/>
      <c r="BP46" s="184"/>
    </row>
    <row r="47" spans="2:68" x14ac:dyDescent="0.45">
      <c r="AL47" s="55">
        <f>SUM(AL5,AL7,AL9,AL11,AL13,AL15,AL17,AL19,AL21,AL23,AL25,AL27,AL29,AL31,AL33,AL35,AL37,AL39,AL41,AL43)</f>
        <v>0</v>
      </c>
      <c r="AM47" s="55">
        <f>SUM(AM6,AM8,AM10,AM12,AM14,AM16,AM18,AM20,AM22,AM24,AM26,AM28,AM30,AM32,AM34,AM36,AM38,AM40,AM42,AM44)</f>
        <v>0</v>
      </c>
      <c r="AN47" s="158">
        <f>SUM(AN5,AN7,AN9,AN11,AN13,AN15,AN17,AN19,AN21,AN23,AN25,AN27,AN29,AN31,AN33,AN35,AN37,AN39,AN41,AN43)</f>
        <v>0</v>
      </c>
      <c r="AO47" s="12"/>
      <c r="BP47" s="184"/>
    </row>
    <row r="48" spans="2:68" x14ac:dyDescent="0.45">
      <c r="BP48" s="184"/>
    </row>
    <row r="49" spans="68:68" x14ac:dyDescent="0.45">
      <c r="BP49" s="184"/>
    </row>
    <row r="50" spans="68:68" x14ac:dyDescent="0.45">
      <c r="BP50" s="184"/>
    </row>
    <row r="51" spans="68:68" x14ac:dyDescent="0.45">
      <c r="BP51" s="184"/>
    </row>
    <row r="52" spans="68:68" x14ac:dyDescent="0.45">
      <c r="BP52" s="184"/>
    </row>
    <row r="53" spans="68:68" x14ac:dyDescent="0.45">
      <c r="BP53" s="184"/>
    </row>
    <row r="54" spans="68:68" x14ac:dyDescent="0.45">
      <c r="BP54" s="184"/>
    </row>
    <row r="55" spans="68:68" x14ac:dyDescent="0.45">
      <c r="BP55" s="184"/>
    </row>
    <row r="56" spans="68:68" x14ac:dyDescent="0.45">
      <c r="BP56" s="184"/>
    </row>
    <row r="57" spans="68:68" x14ac:dyDescent="0.45">
      <c r="BP57" s="184"/>
    </row>
    <row r="58" spans="68:68" x14ac:dyDescent="0.45">
      <c r="BP58" s="184"/>
    </row>
    <row r="59" spans="68:68" x14ac:dyDescent="0.45">
      <c r="BP59" s="184"/>
    </row>
    <row r="60" spans="68:68" x14ac:dyDescent="0.45">
      <c r="BP60" s="184"/>
    </row>
    <row r="61" spans="68:68" x14ac:dyDescent="0.45">
      <c r="BP61" s="184"/>
    </row>
    <row r="62" spans="68:68" x14ac:dyDescent="0.45">
      <c r="BP62" s="184"/>
    </row>
    <row r="63" spans="68:68" x14ac:dyDescent="0.45">
      <c r="BP63" s="184"/>
    </row>
    <row r="64" spans="68:68" x14ac:dyDescent="0.45">
      <c r="BP64" s="184"/>
    </row>
    <row r="65" spans="68:68" x14ac:dyDescent="0.45">
      <c r="BP65" s="184"/>
    </row>
    <row r="66" spans="68:68" x14ac:dyDescent="0.45">
      <c r="BP66" s="184"/>
    </row>
    <row r="67" spans="68:68" x14ac:dyDescent="0.45">
      <c r="BP67" s="184"/>
    </row>
    <row r="68" spans="68:68" x14ac:dyDescent="0.45">
      <c r="BP68" s="184"/>
    </row>
    <row r="69" spans="68:68" x14ac:dyDescent="0.45">
      <c r="BP69" s="184"/>
    </row>
    <row r="70" spans="68:68" x14ac:dyDescent="0.45">
      <c r="BP70" s="184"/>
    </row>
    <row r="71" spans="68:68" x14ac:dyDescent="0.45">
      <c r="BP71" s="184"/>
    </row>
    <row r="72" spans="68:68" x14ac:dyDescent="0.45">
      <c r="BP72" s="184"/>
    </row>
    <row r="73" spans="68:68" x14ac:dyDescent="0.45">
      <c r="BP73" s="184"/>
    </row>
    <row r="74" spans="68:68" ht="19.899999999999999" customHeight="1" x14ac:dyDescent="0.45">
      <c r="BP74" s="184"/>
    </row>
    <row r="75" spans="68:68" x14ac:dyDescent="0.45">
      <c r="BP75" s="184"/>
    </row>
    <row r="76" spans="68:68" x14ac:dyDescent="0.45">
      <c r="BP76" s="184"/>
    </row>
    <row r="77" spans="68:68" x14ac:dyDescent="0.45">
      <c r="BP77" s="184"/>
    </row>
    <row r="78" spans="68:68" x14ac:dyDescent="0.45">
      <c r="BP78" s="184"/>
    </row>
    <row r="79" spans="68:68" x14ac:dyDescent="0.45">
      <c r="BP79" s="184"/>
    </row>
    <row r="80" spans="68:68" x14ac:dyDescent="0.45">
      <c r="BP80" s="184"/>
    </row>
    <row r="81" spans="68:68" x14ac:dyDescent="0.45">
      <c r="BP81" s="184"/>
    </row>
    <row r="82" spans="68:68" x14ac:dyDescent="0.45">
      <c r="BP82" s="184"/>
    </row>
    <row r="83" spans="68:68" x14ac:dyDescent="0.45">
      <c r="BP83" s="184"/>
    </row>
    <row r="84" spans="68:68" x14ac:dyDescent="0.45">
      <c r="BP84" s="184"/>
    </row>
    <row r="85" spans="68:68" x14ac:dyDescent="0.45">
      <c r="BP85" s="184"/>
    </row>
    <row r="86" spans="68:68" x14ac:dyDescent="0.45">
      <c r="BP86" s="184"/>
    </row>
    <row r="87" spans="68:68" x14ac:dyDescent="0.45">
      <c r="BP87" s="184"/>
    </row>
    <row r="88" spans="68:68" x14ac:dyDescent="0.45">
      <c r="BP88" s="184"/>
    </row>
    <row r="89" spans="68:68" x14ac:dyDescent="0.45">
      <c r="BP89" s="184"/>
    </row>
    <row r="90" spans="68:68" x14ac:dyDescent="0.45">
      <c r="BP90" s="184"/>
    </row>
    <row r="91" spans="68:68" x14ac:dyDescent="0.45">
      <c r="BP91" s="184"/>
    </row>
    <row r="92" spans="68:68" x14ac:dyDescent="0.45">
      <c r="BP92" s="184"/>
    </row>
    <row r="93" spans="68:68" x14ac:dyDescent="0.45">
      <c r="BP93" s="184"/>
    </row>
    <row r="94" spans="68:68" x14ac:dyDescent="0.45">
      <c r="BP94" s="184"/>
    </row>
    <row r="95" spans="68:68" x14ac:dyDescent="0.45">
      <c r="BP95" s="184"/>
    </row>
    <row r="96" spans="68:68" x14ac:dyDescent="0.45">
      <c r="BP96" s="184"/>
    </row>
    <row r="97" spans="68:68" x14ac:dyDescent="0.45">
      <c r="BP97" s="184"/>
    </row>
    <row r="98" spans="68:68" x14ac:dyDescent="0.45">
      <c r="BP98" s="184"/>
    </row>
    <row r="99" spans="68:68" x14ac:dyDescent="0.45">
      <c r="BP99" s="184"/>
    </row>
    <row r="100" spans="68:68" x14ac:dyDescent="0.45">
      <c r="BP100" s="184"/>
    </row>
    <row r="101" spans="68:68" x14ac:dyDescent="0.45">
      <c r="BP101" s="184"/>
    </row>
    <row r="102" spans="68:68" x14ac:dyDescent="0.45">
      <c r="BP102" s="184"/>
    </row>
    <row r="103" spans="68:68" x14ac:dyDescent="0.45">
      <c r="BP103" s="184"/>
    </row>
    <row r="104" spans="68:68" x14ac:dyDescent="0.45">
      <c r="BP104" s="184"/>
    </row>
    <row r="105" spans="68:68" x14ac:dyDescent="0.45">
      <c r="BP105" s="184"/>
    </row>
    <row r="106" spans="68:68" x14ac:dyDescent="0.45">
      <c r="BP106" s="184"/>
    </row>
    <row r="107" spans="68:68" x14ac:dyDescent="0.45">
      <c r="BP107" s="184"/>
    </row>
    <row r="108" spans="68:68" x14ac:dyDescent="0.45">
      <c r="BP108" s="184"/>
    </row>
    <row r="109" spans="68:68" x14ac:dyDescent="0.45">
      <c r="BP109" s="184"/>
    </row>
    <row r="110" spans="68:68" x14ac:dyDescent="0.45">
      <c r="BP110" s="184"/>
    </row>
    <row r="111" spans="68:68" x14ac:dyDescent="0.45">
      <c r="BP111" s="184"/>
    </row>
    <row r="112" spans="68:68" x14ac:dyDescent="0.45">
      <c r="BP112" s="184"/>
    </row>
    <row r="113" spans="68:68" x14ac:dyDescent="0.45">
      <c r="BP113" s="184"/>
    </row>
    <row r="114" spans="68:68" x14ac:dyDescent="0.45">
      <c r="BP114" s="184"/>
    </row>
    <row r="115" spans="68:68" x14ac:dyDescent="0.45">
      <c r="BP115" s="184"/>
    </row>
    <row r="116" spans="68:68" x14ac:dyDescent="0.45">
      <c r="BP116" s="184"/>
    </row>
    <row r="117" spans="68:68" x14ac:dyDescent="0.45">
      <c r="BP117" s="184"/>
    </row>
    <row r="118" spans="68:68" x14ac:dyDescent="0.45">
      <c r="BP118" s="184"/>
    </row>
    <row r="119" spans="68:68" x14ac:dyDescent="0.45">
      <c r="BP119" s="184"/>
    </row>
    <row r="120" spans="68:68" x14ac:dyDescent="0.45">
      <c r="BP120" s="184"/>
    </row>
    <row r="121" spans="68:68" x14ac:dyDescent="0.45">
      <c r="BP121" s="184"/>
    </row>
    <row r="122" spans="68:68" x14ac:dyDescent="0.45">
      <c r="BP122" s="184"/>
    </row>
    <row r="123" spans="68:68" x14ac:dyDescent="0.45">
      <c r="BP123" s="184"/>
    </row>
    <row r="124" spans="68:68" x14ac:dyDescent="0.45">
      <c r="BP124" s="184"/>
    </row>
    <row r="125" spans="68:68" x14ac:dyDescent="0.45">
      <c r="BP125" s="184"/>
    </row>
    <row r="126" spans="68:68" x14ac:dyDescent="0.45">
      <c r="BP126" s="184"/>
    </row>
    <row r="127" spans="68:68" x14ac:dyDescent="0.45">
      <c r="BP127" s="184"/>
    </row>
    <row r="128" spans="68:68" x14ac:dyDescent="0.45">
      <c r="BP128" s="184"/>
    </row>
    <row r="129" spans="68:68" x14ac:dyDescent="0.45">
      <c r="BP129" s="184"/>
    </row>
    <row r="130" spans="68:68" x14ac:dyDescent="0.45">
      <c r="BP130" s="184"/>
    </row>
    <row r="131" spans="68:68" x14ac:dyDescent="0.45">
      <c r="BP131" s="184"/>
    </row>
    <row r="132" spans="68:68" x14ac:dyDescent="0.45">
      <c r="BP132" s="184"/>
    </row>
    <row r="133" spans="68:68" x14ac:dyDescent="0.45">
      <c r="BP133" s="184"/>
    </row>
    <row r="134" spans="68:68" x14ac:dyDescent="0.45">
      <c r="BP134" s="184"/>
    </row>
    <row r="135" spans="68:68" x14ac:dyDescent="0.45">
      <c r="BP135" s="184"/>
    </row>
    <row r="136" spans="68:68" x14ac:dyDescent="0.45">
      <c r="BP136" s="184"/>
    </row>
    <row r="137" spans="68:68" x14ac:dyDescent="0.45">
      <c r="BP137" s="184"/>
    </row>
    <row r="138" spans="68:68" x14ac:dyDescent="0.45">
      <c r="BP138" s="184"/>
    </row>
    <row r="139" spans="68:68" x14ac:dyDescent="0.45">
      <c r="BP139" s="184"/>
    </row>
    <row r="140" spans="68:68" x14ac:dyDescent="0.45">
      <c r="BP140" s="184"/>
    </row>
    <row r="141" spans="68:68" x14ac:dyDescent="0.45">
      <c r="BP141" s="184"/>
    </row>
    <row r="142" spans="68:68" x14ac:dyDescent="0.45">
      <c r="BP142" s="184"/>
    </row>
    <row r="143" spans="68:68" x14ac:dyDescent="0.45">
      <c r="BP143" s="184"/>
    </row>
    <row r="144" spans="68:68" x14ac:dyDescent="0.45">
      <c r="BP144" s="184"/>
    </row>
    <row r="145" spans="68:68" x14ac:dyDescent="0.45">
      <c r="BP145" s="184"/>
    </row>
    <row r="146" spans="68:68" x14ac:dyDescent="0.45">
      <c r="BP146" s="184"/>
    </row>
    <row r="147" spans="68:68" x14ac:dyDescent="0.45">
      <c r="BP147" s="184"/>
    </row>
    <row r="148" spans="68:68" x14ac:dyDescent="0.45">
      <c r="BP148" s="184"/>
    </row>
    <row r="149" spans="68:68" x14ac:dyDescent="0.45">
      <c r="BP149" s="184"/>
    </row>
    <row r="150" spans="68:68" x14ac:dyDescent="0.45">
      <c r="BP150" s="184"/>
    </row>
    <row r="151" spans="68:68" x14ac:dyDescent="0.45">
      <c r="BP151" s="184"/>
    </row>
    <row r="152" spans="68:68" x14ac:dyDescent="0.45">
      <c r="BP152" s="184"/>
    </row>
    <row r="153" spans="68:68" x14ac:dyDescent="0.45">
      <c r="BP153" s="184"/>
    </row>
    <row r="154" spans="68:68" x14ac:dyDescent="0.45">
      <c r="BP154" s="184"/>
    </row>
    <row r="155" spans="68:68" x14ac:dyDescent="0.45">
      <c r="BP155" s="184"/>
    </row>
    <row r="156" spans="68:68" x14ac:dyDescent="0.45">
      <c r="BP156" s="184"/>
    </row>
    <row r="157" spans="68:68" x14ac:dyDescent="0.45">
      <c r="BP157" s="184"/>
    </row>
    <row r="158" spans="68:68" x14ac:dyDescent="0.45">
      <c r="BP158" s="184"/>
    </row>
    <row r="159" spans="68:68" x14ac:dyDescent="0.45">
      <c r="BP159" s="184"/>
    </row>
    <row r="160" spans="68:68" x14ac:dyDescent="0.45">
      <c r="BP160" s="184"/>
    </row>
    <row r="161" spans="68:68" x14ac:dyDescent="0.45">
      <c r="BP161" s="184"/>
    </row>
    <row r="162" spans="68:68" x14ac:dyDescent="0.45">
      <c r="BP162" s="184"/>
    </row>
    <row r="163" spans="68:68" x14ac:dyDescent="0.45">
      <c r="BP163" s="184"/>
    </row>
  </sheetData>
  <sheetProtection sheet="1" objects="1" scenarios="1"/>
  <mergeCells count="105">
    <mergeCell ref="C2:N2"/>
    <mergeCell ref="B5:B6"/>
    <mergeCell ref="C5:C6"/>
    <mergeCell ref="D5:D6"/>
    <mergeCell ref="E5:E6"/>
    <mergeCell ref="AO5:AO6"/>
    <mergeCell ref="B7:B8"/>
    <mergeCell ref="C7:C8"/>
    <mergeCell ref="D7:D8"/>
    <mergeCell ref="E7:E8"/>
    <mergeCell ref="AO7:AO8"/>
    <mergeCell ref="B9:B10"/>
    <mergeCell ref="C9:C10"/>
    <mergeCell ref="D9:D10"/>
    <mergeCell ref="E9:E10"/>
    <mergeCell ref="AO9:AO10"/>
    <mergeCell ref="B11:B12"/>
    <mergeCell ref="C11:C12"/>
    <mergeCell ref="D11:D12"/>
    <mergeCell ref="E11:E12"/>
    <mergeCell ref="AO11:AO12"/>
    <mergeCell ref="B13:B14"/>
    <mergeCell ref="C13:C14"/>
    <mergeCell ref="D13:D14"/>
    <mergeCell ref="E13:E14"/>
    <mergeCell ref="AO13:AO14"/>
    <mergeCell ref="B15:B16"/>
    <mergeCell ref="C15:C16"/>
    <mergeCell ref="D15:D16"/>
    <mergeCell ref="E15:E16"/>
    <mergeCell ref="AO15:AO16"/>
    <mergeCell ref="B17:B18"/>
    <mergeCell ref="C17:C18"/>
    <mergeCell ref="D17:D18"/>
    <mergeCell ref="E17:E18"/>
    <mergeCell ref="AO17:AO18"/>
    <mergeCell ref="B19:B20"/>
    <mergeCell ref="C19:C20"/>
    <mergeCell ref="D19:D20"/>
    <mergeCell ref="E19:E20"/>
    <mergeCell ref="AO19:AO20"/>
    <mergeCell ref="B21:B22"/>
    <mergeCell ref="C21:C22"/>
    <mergeCell ref="D21:D22"/>
    <mergeCell ref="E21:E22"/>
    <mergeCell ref="AO21:AO22"/>
    <mergeCell ref="B23:B24"/>
    <mergeCell ref="C23:C24"/>
    <mergeCell ref="D23:D24"/>
    <mergeCell ref="E23:E24"/>
    <mergeCell ref="AO23:AO24"/>
    <mergeCell ref="B25:B26"/>
    <mergeCell ref="C25:C26"/>
    <mergeCell ref="D25:D26"/>
    <mergeCell ref="E25:E26"/>
    <mergeCell ref="AO25:AO26"/>
    <mergeCell ref="B27:B28"/>
    <mergeCell ref="C27:C28"/>
    <mergeCell ref="D27:D28"/>
    <mergeCell ref="E27:E28"/>
    <mergeCell ref="AO27:AO28"/>
    <mergeCell ref="B29:B30"/>
    <mergeCell ref="C29:C30"/>
    <mergeCell ref="D29:D30"/>
    <mergeCell ref="E29:E30"/>
    <mergeCell ref="AO29:AO30"/>
    <mergeCell ref="B31:B32"/>
    <mergeCell ref="C31:C32"/>
    <mergeCell ref="D31:D32"/>
    <mergeCell ref="E31:E32"/>
    <mergeCell ref="AO31:AO32"/>
    <mergeCell ref="B33:B34"/>
    <mergeCell ref="C33:C34"/>
    <mergeCell ref="D33:D34"/>
    <mergeCell ref="E33:E34"/>
    <mergeCell ref="AO33:AO34"/>
    <mergeCell ref="B35:B36"/>
    <mergeCell ref="C35:C36"/>
    <mergeCell ref="D35:D36"/>
    <mergeCell ref="E35:E36"/>
    <mergeCell ref="AO35:AO36"/>
    <mergeCell ref="B37:B38"/>
    <mergeCell ref="C37:C38"/>
    <mergeCell ref="D37:D38"/>
    <mergeCell ref="E37:E38"/>
    <mergeCell ref="AO37:AO38"/>
    <mergeCell ref="B39:B40"/>
    <mergeCell ref="C39:C40"/>
    <mergeCell ref="D39:D40"/>
    <mergeCell ref="E39:E40"/>
    <mergeCell ref="AO39:AO40"/>
    <mergeCell ref="B45:C46"/>
    <mergeCell ref="D45:D46"/>
    <mergeCell ref="E45:E46"/>
    <mergeCell ref="AO45:AO46"/>
    <mergeCell ref="B41:B42"/>
    <mergeCell ref="C41:C42"/>
    <mergeCell ref="D41:D42"/>
    <mergeCell ref="E41:E42"/>
    <mergeCell ref="AO41:AO42"/>
    <mergeCell ref="B43:B44"/>
    <mergeCell ref="C43:C44"/>
    <mergeCell ref="D43:D44"/>
    <mergeCell ref="E43:E44"/>
    <mergeCell ref="AO43:AO44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C11B-B6B0-43D5-8478-3D87D9DF1629}">
  <sheetPr transitionEvaluation="1"/>
  <dimension ref="B2:BU163"/>
  <sheetViews>
    <sheetView zoomScale="96" zoomScaleNormal="96" workbookViewId="0">
      <selection activeCell="C5" sqref="C5:C6"/>
    </sheetView>
  </sheetViews>
  <sheetFormatPr defaultColWidth="8.69921875" defaultRowHeight="19.5" x14ac:dyDescent="0.45"/>
  <cols>
    <col min="1" max="1" width="1.3984375" style="186" customWidth="1"/>
    <col min="2" max="2" width="7.69921875" style="186" customWidth="1"/>
    <col min="3" max="3" width="26.8984375" style="186" customWidth="1"/>
    <col min="4" max="4" width="8.69921875" style="186" customWidth="1"/>
    <col min="5" max="5" width="10.59765625" style="44" customWidth="1"/>
    <col min="6" max="6" width="5.69921875" style="186" customWidth="1"/>
    <col min="7" max="37" width="7.59765625" style="12" customWidth="1"/>
    <col min="38" max="40" width="9.19921875" style="186" customWidth="1"/>
    <col min="41" max="41" width="11.796875" style="186" customWidth="1"/>
    <col min="42" max="67" width="5.69921875" style="186" customWidth="1"/>
    <col min="68" max="68" width="5.69921875" style="11" customWidth="1"/>
    <col min="69" max="69" width="10.796875" style="186" customWidth="1"/>
    <col min="70" max="70" width="27.3984375" style="186" customWidth="1"/>
    <col min="71" max="71" width="5.69921875" style="186" customWidth="1"/>
    <col min="72" max="72" width="10.796875" style="186" customWidth="1"/>
    <col min="73" max="73" width="24.296875" style="186" customWidth="1"/>
    <col min="74" max="74" width="5.69921875" style="186" customWidth="1"/>
    <col min="75" max="79" width="5.296875" style="186" customWidth="1"/>
    <col min="80" max="16384" width="8.69921875" style="186"/>
  </cols>
  <sheetData>
    <row r="2" spans="2:73" ht="28.5" x14ac:dyDescent="0.45">
      <c r="C2" s="405" t="str">
        <f>'12月'!$C$2</f>
        <v>第　　　期 2022年11月 ～ 2023年 10月</v>
      </c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2:73" ht="20.25" thickBot="1" x14ac:dyDescent="0.5">
      <c r="E3" s="13"/>
      <c r="F3" s="9"/>
      <c r="G3" s="10"/>
      <c r="H3" s="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9"/>
      <c r="AM3" s="9"/>
      <c r="AN3" s="9"/>
    </row>
    <row r="4" spans="2:73" ht="39" customHeight="1" thickBot="1" x14ac:dyDescent="0.5">
      <c r="B4" s="14" t="s">
        <v>38</v>
      </c>
      <c r="C4" s="15" t="s">
        <v>36</v>
      </c>
      <c r="D4" s="16" t="s">
        <v>142</v>
      </c>
      <c r="E4" s="17" t="s">
        <v>375</v>
      </c>
      <c r="F4" s="18" t="s">
        <v>161</v>
      </c>
      <c r="G4" s="19">
        <v>1</v>
      </c>
      <c r="H4" s="20">
        <v>2</v>
      </c>
      <c r="I4" s="20">
        <v>3</v>
      </c>
      <c r="J4" s="20">
        <v>4</v>
      </c>
      <c r="K4" s="20">
        <v>5</v>
      </c>
      <c r="L4" s="20">
        <v>6</v>
      </c>
      <c r="M4" s="20">
        <v>7</v>
      </c>
      <c r="N4" s="20">
        <v>8</v>
      </c>
      <c r="O4" s="20">
        <v>9</v>
      </c>
      <c r="P4" s="20">
        <v>10</v>
      </c>
      <c r="Q4" s="20">
        <v>11</v>
      </c>
      <c r="R4" s="20">
        <v>12</v>
      </c>
      <c r="S4" s="20">
        <v>13</v>
      </c>
      <c r="T4" s="20">
        <v>14</v>
      </c>
      <c r="U4" s="20">
        <v>15</v>
      </c>
      <c r="V4" s="20">
        <v>16</v>
      </c>
      <c r="W4" s="20">
        <v>17</v>
      </c>
      <c r="X4" s="20">
        <v>18</v>
      </c>
      <c r="Y4" s="20">
        <v>19</v>
      </c>
      <c r="Z4" s="20">
        <v>20</v>
      </c>
      <c r="AA4" s="20">
        <v>21</v>
      </c>
      <c r="AB4" s="20">
        <v>22</v>
      </c>
      <c r="AC4" s="20">
        <v>23</v>
      </c>
      <c r="AD4" s="20">
        <v>24</v>
      </c>
      <c r="AE4" s="20">
        <v>25</v>
      </c>
      <c r="AF4" s="20">
        <v>26</v>
      </c>
      <c r="AG4" s="20">
        <v>27</v>
      </c>
      <c r="AH4" s="20">
        <v>28</v>
      </c>
      <c r="AI4" s="20">
        <v>29</v>
      </c>
      <c r="AJ4" s="20">
        <v>30</v>
      </c>
      <c r="AK4" s="21">
        <v>31</v>
      </c>
      <c r="AL4" s="22" t="s">
        <v>383</v>
      </c>
      <c r="AM4" s="23" t="s">
        <v>382</v>
      </c>
      <c r="AN4" s="24" t="s">
        <v>381</v>
      </c>
      <c r="AO4" s="25" t="s">
        <v>208</v>
      </c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10"/>
      <c r="BP4" s="26"/>
      <c r="BQ4" s="26"/>
      <c r="BR4" s="26"/>
    </row>
    <row r="5" spans="2:73" s="10" customFormat="1" x14ac:dyDescent="0.45">
      <c r="B5" s="407">
        <f>'12月'!B5</f>
        <v>0</v>
      </c>
      <c r="C5" s="409">
        <f>IFERROR(VLOOKUP($B5,品名!$BP$4:$BR$160,3,TRUE),"")</f>
        <v>0</v>
      </c>
      <c r="D5" s="382">
        <f>IFERROR(VLOOKUP($B5,品名!$BP$2:$BR$160,2,TRUE),"")</f>
        <v>0</v>
      </c>
      <c r="E5" s="411">
        <f>'12月'!$AN$5</f>
        <v>0</v>
      </c>
      <c r="F5" s="27" t="s">
        <v>158</v>
      </c>
      <c r="G5" s="87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46">
        <f>SUM($G5:$AK5)</f>
        <v>0</v>
      </c>
      <c r="AM5" s="28"/>
      <c r="AN5" s="47">
        <f>($AL5+$E5)-$AM6</f>
        <v>0</v>
      </c>
      <c r="AO5" s="384">
        <f>D5*AM6</f>
        <v>0</v>
      </c>
      <c r="BS5" s="186"/>
      <c r="BT5" s="186"/>
      <c r="BU5" s="186"/>
    </row>
    <row r="6" spans="2:73" s="10" customFormat="1" ht="19.5" customHeight="1" x14ac:dyDescent="0.45">
      <c r="B6" s="408"/>
      <c r="C6" s="410"/>
      <c r="D6" s="363"/>
      <c r="E6" s="399"/>
      <c r="F6" s="29" t="s">
        <v>159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30"/>
      <c r="AM6" s="48">
        <f>SUM($G6:$AK6)</f>
        <v>0</v>
      </c>
      <c r="AN6" s="31"/>
      <c r="AO6" s="400"/>
      <c r="BS6" s="186"/>
      <c r="BT6" s="186"/>
      <c r="BU6" s="186"/>
    </row>
    <row r="7" spans="2:73" s="10" customFormat="1" x14ac:dyDescent="0.45">
      <c r="B7" s="394">
        <f>'12月'!B7</f>
        <v>0</v>
      </c>
      <c r="C7" s="396">
        <f>IFERROR(VLOOKUP($B7,品名!$BP$4:$BR$160,3,TRUE),"")</f>
        <v>0</v>
      </c>
      <c r="D7" s="362">
        <f>IFERROR(VLOOKUP($B7,品名!$BP$2:$BR$160,2,TRUE),"")</f>
        <v>0</v>
      </c>
      <c r="E7" s="398">
        <f>'12月'!$AN$7</f>
        <v>0</v>
      </c>
      <c r="F7" s="32" t="s">
        <v>158</v>
      </c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49">
        <f>SUM($G7:$AK7)</f>
        <v>0</v>
      </c>
      <c r="AM7" s="33"/>
      <c r="AN7" s="50">
        <f>($AL7+$E7)-$AM8</f>
        <v>0</v>
      </c>
      <c r="AO7" s="366">
        <f t="shared" ref="AO7" si="0">D7*AM8</f>
        <v>0</v>
      </c>
      <c r="BS7" s="186"/>
      <c r="BT7" s="186"/>
      <c r="BU7" s="186"/>
    </row>
    <row r="8" spans="2:73" s="10" customFormat="1" ht="19.149999999999999" customHeight="1" x14ac:dyDescent="0.45">
      <c r="B8" s="395"/>
      <c r="C8" s="397"/>
      <c r="D8" s="363"/>
      <c r="E8" s="399"/>
      <c r="F8" s="29" t="s">
        <v>159</v>
      </c>
      <c r="G8" s="106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89"/>
      <c r="AL8" s="30"/>
      <c r="AM8" s="48">
        <f>SUM($G8:$AK8)</f>
        <v>0</v>
      </c>
      <c r="AN8" s="34"/>
      <c r="AO8" s="400"/>
      <c r="BS8" s="186"/>
      <c r="BT8" s="186"/>
      <c r="BU8" s="186"/>
    </row>
    <row r="9" spans="2:73" s="10" customFormat="1" x14ac:dyDescent="0.45">
      <c r="B9" s="394">
        <f>'12月'!B9</f>
        <v>0</v>
      </c>
      <c r="C9" s="396">
        <f>IFERROR(VLOOKUP($B9,品名!$BP$4:$BR$160,3,TRUE),"")</f>
        <v>0</v>
      </c>
      <c r="D9" s="362">
        <f>IFERROR(VLOOKUP($B9,品名!$BP$2:$BR$160,2,TRUE),"")</f>
        <v>0</v>
      </c>
      <c r="E9" s="398">
        <f>'12月'!$AN$9</f>
        <v>0</v>
      </c>
      <c r="F9" s="32" t="s">
        <v>158</v>
      </c>
      <c r="G9" s="107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2"/>
      <c r="AL9" s="49">
        <f>SUM($G9:$AK9)</f>
        <v>0</v>
      </c>
      <c r="AM9" s="33"/>
      <c r="AN9" s="50">
        <f>($AL9+$E9)-$AM10</f>
        <v>0</v>
      </c>
      <c r="AO9" s="366">
        <f t="shared" ref="AO9" si="1">D9*AM10</f>
        <v>0</v>
      </c>
      <c r="BS9" s="186"/>
      <c r="BT9" s="186"/>
      <c r="BU9" s="186" t="s">
        <v>157</v>
      </c>
    </row>
    <row r="10" spans="2:73" s="10" customFormat="1" ht="19.5" customHeight="1" x14ac:dyDescent="0.45">
      <c r="B10" s="395"/>
      <c r="C10" s="397"/>
      <c r="D10" s="363"/>
      <c r="E10" s="399"/>
      <c r="F10" s="29" t="s">
        <v>159</v>
      </c>
      <c r="G10" s="108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109"/>
      <c r="AL10" s="30"/>
      <c r="AM10" s="48">
        <f>SUM($G10:$AK10)</f>
        <v>0</v>
      </c>
      <c r="AN10" s="35"/>
      <c r="AO10" s="400"/>
      <c r="BS10" s="186"/>
      <c r="BT10" s="186"/>
      <c r="BU10" s="186"/>
    </row>
    <row r="11" spans="2:73" s="10" customFormat="1" x14ac:dyDescent="0.45">
      <c r="B11" s="394">
        <f>'12月'!B11</f>
        <v>0</v>
      </c>
      <c r="C11" s="396">
        <f>IFERROR(VLOOKUP($B11,品名!$BP$4:$BR$160,3,TRUE),"")</f>
        <v>0</v>
      </c>
      <c r="D11" s="362">
        <f>IFERROR(VLOOKUP($B11,品名!$BP$2:$BR$160,2,TRUE),"")</f>
        <v>0</v>
      </c>
      <c r="E11" s="398">
        <f>'12月'!$AN$11</f>
        <v>0</v>
      </c>
      <c r="F11" s="32" t="s">
        <v>158</v>
      </c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49">
        <f>SUM($G11:$AK11)</f>
        <v>0</v>
      </c>
      <c r="AM11" s="33"/>
      <c r="AN11" s="50">
        <f>($AL11+$E11)-$AM12</f>
        <v>0</v>
      </c>
      <c r="AO11" s="366">
        <f t="shared" ref="AO11" si="2">D11*AM12</f>
        <v>0</v>
      </c>
      <c r="BS11" s="186"/>
      <c r="BT11" s="186"/>
      <c r="BU11" s="186"/>
    </row>
    <row r="12" spans="2:73" s="10" customFormat="1" ht="19.149999999999999" customHeight="1" x14ac:dyDescent="0.45">
      <c r="B12" s="395"/>
      <c r="C12" s="397"/>
      <c r="D12" s="363"/>
      <c r="E12" s="399"/>
      <c r="F12" s="29" t="s">
        <v>159</v>
      </c>
      <c r="G12" s="95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30"/>
      <c r="AM12" s="48">
        <f>SUM($G12:$AK12)</f>
        <v>0</v>
      </c>
      <c r="AN12" s="31"/>
      <c r="AO12" s="400"/>
      <c r="BS12" s="186"/>
      <c r="BT12" s="186"/>
      <c r="BU12" s="186"/>
    </row>
    <row r="13" spans="2:73" s="10" customFormat="1" x14ac:dyDescent="0.45">
      <c r="B13" s="394">
        <f>'12月'!B13</f>
        <v>0</v>
      </c>
      <c r="C13" s="396">
        <f>IFERROR(VLOOKUP($B13,品名!$BP$4:$BR$160,3,TRUE),"")</f>
        <v>0</v>
      </c>
      <c r="D13" s="362">
        <f>IFERROR(VLOOKUP($B13,品名!$BP$2:$BR$160,2,TRUE),"")</f>
        <v>0</v>
      </c>
      <c r="E13" s="398">
        <f>'12月'!$AN$13</f>
        <v>0</v>
      </c>
      <c r="F13" s="32" t="s">
        <v>158</v>
      </c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49">
        <f>SUM($G13:$AK13)</f>
        <v>0</v>
      </c>
      <c r="AM13" s="33"/>
      <c r="AN13" s="50">
        <f>($AL13+$E13)-$AM14</f>
        <v>0</v>
      </c>
      <c r="AO13" s="366">
        <f t="shared" ref="AO13" si="3">D13*AM14</f>
        <v>0</v>
      </c>
      <c r="BS13" s="186"/>
      <c r="BT13" s="186"/>
      <c r="BU13" s="186"/>
    </row>
    <row r="14" spans="2:73" s="10" customFormat="1" ht="19.5" customHeight="1" x14ac:dyDescent="0.45">
      <c r="B14" s="395"/>
      <c r="C14" s="397"/>
      <c r="D14" s="363"/>
      <c r="E14" s="399"/>
      <c r="F14" s="29" t="s">
        <v>159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30"/>
      <c r="AM14" s="48">
        <f>SUM($G14:$AK14)</f>
        <v>0</v>
      </c>
      <c r="AN14" s="31"/>
      <c r="AO14" s="400"/>
      <c r="BS14" s="186"/>
      <c r="BT14" s="186"/>
      <c r="BU14" s="186"/>
    </row>
    <row r="15" spans="2:73" s="10" customFormat="1" x14ac:dyDescent="0.45">
      <c r="B15" s="394">
        <f>'12月'!B15</f>
        <v>0</v>
      </c>
      <c r="C15" s="396">
        <f>IFERROR(VLOOKUP($B15,品名!$BP$4:$BR$160,3,TRUE),"")</f>
        <v>0</v>
      </c>
      <c r="D15" s="362">
        <f>IFERROR(VLOOKUP($B15,品名!$BP$2:$BR$160,2,TRUE),"")</f>
        <v>0</v>
      </c>
      <c r="E15" s="398">
        <f>'12月'!$AN$15</f>
        <v>0</v>
      </c>
      <c r="F15" s="32" t="s">
        <v>158</v>
      </c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49">
        <f>SUM($G15:$AK15)</f>
        <v>0</v>
      </c>
      <c r="AM15" s="33"/>
      <c r="AN15" s="50">
        <f>($AL15+$E15)-$AM16</f>
        <v>0</v>
      </c>
      <c r="AO15" s="366">
        <f t="shared" ref="AO15" si="4">D15*AM16</f>
        <v>0</v>
      </c>
      <c r="BS15" s="186"/>
      <c r="BT15" s="186"/>
      <c r="BU15" s="186"/>
    </row>
    <row r="16" spans="2:73" s="10" customFormat="1" ht="19.149999999999999" customHeight="1" x14ac:dyDescent="0.45">
      <c r="B16" s="395"/>
      <c r="C16" s="397"/>
      <c r="D16" s="363"/>
      <c r="E16" s="399"/>
      <c r="F16" s="29" t="s">
        <v>159</v>
      </c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30"/>
      <c r="AM16" s="48">
        <f>SUM($G16:$AK16)</f>
        <v>0</v>
      </c>
      <c r="AN16" s="31"/>
      <c r="AO16" s="400"/>
      <c r="BS16" s="186"/>
      <c r="BT16" s="186"/>
      <c r="BU16" s="186"/>
    </row>
    <row r="17" spans="2:73" s="10" customFormat="1" x14ac:dyDescent="0.45">
      <c r="B17" s="394">
        <f>'12月'!B17</f>
        <v>0</v>
      </c>
      <c r="C17" s="396">
        <f>IFERROR(VLOOKUP($B17,品名!$BP$4:$BR$160,3,TRUE),"")</f>
        <v>0</v>
      </c>
      <c r="D17" s="362">
        <f>IFERROR(VLOOKUP($B17,品名!$BP$2:$BR$160,2,TRUE),"")</f>
        <v>0</v>
      </c>
      <c r="E17" s="398">
        <f>'12月'!$AN$17</f>
        <v>0</v>
      </c>
      <c r="F17" s="32" t="s">
        <v>158</v>
      </c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49">
        <f>SUM($G17:$AK17)</f>
        <v>0</v>
      </c>
      <c r="AM17" s="33"/>
      <c r="AN17" s="50">
        <f>($AL17+$E17)-$AM18</f>
        <v>0</v>
      </c>
      <c r="AO17" s="366">
        <f t="shared" ref="AO17" si="5">D17*AM18</f>
        <v>0</v>
      </c>
      <c r="BS17" s="186"/>
      <c r="BT17" s="186"/>
      <c r="BU17" s="186"/>
    </row>
    <row r="18" spans="2:73" s="10" customFormat="1" ht="19.149999999999999" customHeight="1" x14ac:dyDescent="0.45">
      <c r="B18" s="395"/>
      <c r="C18" s="397"/>
      <c r="D18" s="363"/>
      <c r="E18" s="399"/>
      <c r="F18" s="29" t="s">
        <v>159</v>
      </c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30"/>
      <c r="AM18" s="48">
        <f>SUM($G18:$AK18)</f>
        <v>0</v>
      </c>
      <c r="AN18" s="31"/>
      <c r="AO18" s="400"/>
      <c r="BS18" s="186"/>
      <c r="BT18" s="186"/>
      <c r="BU18" s="186"/>
    </row>
    <row r="19" spans="2:73" s="10" customFormat="1" x14ac:dyDescent="0.45">
      <c r="B19" s="394">
        <f>'12月'!B19</f>
        <v>0</v>
      </c>
      <c r="C19" s="396">
        <f>IFERROR(VLOOKUP($B19,品名!$BP$4:$BR$160,3,TRUE),"")</f>
        <v>0</v>
      </c>
      <c r="D19" s="362">
        <f>IFERROR(VLOOKUP($B19,品名!$BP$2:$BR$160,2,TRUE),"")</f>
        <v>0</v>
      </c>
      <c r="E19" s="398">
        <f>'12月'!$AN$19</f>
        <v>0</v>
      </c>
      <c r="F19" s="32" t="s">
        <v>158</v>
      </c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49">
        <f>SUM($G19:$AK19)</f>
        <v>0</v>
      </c>
      <c r="AM19" s="33"/>
      <c r="AN19" s="50">
        <f>($AL19+$E19)-$AM20</f>
        <v>0</v>
      </c>
      <c r="AO19" s="366">
        <f t="shared" ref="AO19" si="6">D19*AM20</f>
        <v>0</v>
      </c>
      <c r="BS19" s="186"/>
      <c r="BT19" s="186"/>
      <c r="BU19" s="186"/>
    </row>
    <row r="20" spans="2:73" s="10" customFormat="1" ht="19.149999999999999" customHeight="1" x14ac:dyDescent="0.45">
      <c r="B20" s="395"/>
      <c r="C20" s="397"/>
      <c r="D20" s="363"/>
      <c r="E20" s="399"/>
      <c r="F20" s="29" t="s">
        <v>159</v>
      </c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30"/>
      <c r="AM20" s="48">
        <f>SUM($G20:$AK20)</f>
        <v>0</v>
      </c>
      <c r="AN20" s="31"/>
      <c r="AO20" s="400"/>
      <c r="BS20" s="186"/>
      <c r="BT20" s="186"/>
      <c r="BU20" s="186"/>
    </row>
    <row r="21" spans="2:73" s="10" customFormat="1" x14ac:dyDescent="0.45">
      <c r="B21" s="394">
        <f>'12月'!B21</f>
        <v>0</v>
      </c>
      <c r="C21" s="396">
        <f>IFERROR(VLOOKUP($B21,品名!$BP$4:$BR$160,3,TRUE),"")</f>
        <v>0</v>
      </c>
      <c r="D21" s="362">
        <f>IFERROR(VLOOKUP($B21,品名!$BP$2:$BR$160,2,TRUE),"")</f>
        <v>0</v>
      </c>
      <c r="E21" s="398">
        <f>'12月'!$AN$21</f>
        <v>0</v>
      </c>
      <c r="F21" s="32" t="s">
        <v>158</v>
      </c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49">
        <f>SUM($G21:$AK21)</f>
        <v>0</v>
      </c>
      <c r="AM21" s="33"/>
      <c r="AN21" s="50">
        <f>($AL21+$E21)-$AM22</f>
        <v>0</v>
      </c>
      <c r="AO21" s="366">
        <f t="shared" ref="AO21" si="7">D21*AM22</f>
        <v>0</v>
      </c>
      <c r="BS21" s="186"/>
      <c r="BT21" s="186"/>
      <c r="BU21" s="186"/>
    </row>
    <row r="22" spans="2:73" ht="19.899999999999999" customHeight="1" x14ac:dyDescent="0.45">
      <c r="B22" s="395"/>
      <c r="C22" s="397"/>
      <c r="D22" s="363"/>
      <c r="E22" s="399"/>
      <c r="F22" s="29" t="s">
        <v>159</v>
      </c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30"/>
      <c r="AM22" s="48">
        <f>SUM($G22:$AK22)</f>
        <v>0</v>
      </c>
      <c r="AN22" s="31"/>
      <c r="AO22" s="400"/>
      <c r="BP22" s="186"/>
    </row>
    <row r="23" spans="2:73" x14ac:dyDescent="0.45">
      <c r="B23" s="394">
        <f>'12月'!B23</f>
        <v>0</v>
      </c>
      <c r="C23" s="396">
        <f>IFERROR(VLOOKUP($B23,品名!$BP$4:$BR$160,3,TRUE),"")</f>
        <v>0</v>
      </c>
      <c r="D23" s="362">
        <f>IFERROR(VLOOKUP($B23,品名!$BP$2:$BR$160,2,TRUE),"")</f>
        <v>0</v>
      </c>
      <c r="E23" s="398">
        <f>'12月'!$AN$23</f>
        <v>0</v>
      </c>
      <c r="F23" s="32" t="s">
        <v>158</v>
      </c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49">
        <f>SUM($G23:$AK23)</f>
        <v>0</v>
      </c>
      <c r="AM23" s="33"/>
      <c r="AN23" s="50">
        <f>($AL23+$E23)-$AM24</f>
        <v>0</v>
      </c>
      <c r="AO23" s="366">
        <f t="shared" ref="AO23" si="8">D23*AM24</f>
        <v>0</v>
      </c>
      <c r="BP23" s="186"/>
    </row>
    <row r="24" spans="2:73" ht="19.899999999999999" customHeight="1" x14ac:dyDescent="0.45">
      <c r="B24" s="394"/>
      <c r="C24" s="397"/>
      <c r="D24" s="363"/>
      <c r="E24" s="399"/>
      <c r="F24" s="29" t="s">
        <v>159</v>
      </c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30"/>
      <c r="AM24" s="48">
        <f>SUM($G24:$AK24)</f>
        <v>0</v>
      </c>
      <c r="AN24" s="31"/>
      <c r="AO24" s="400"/>
      <c r="BP24" s="186"/>
    </row>
    <row r="25" spans="2:73" x14ac:dyDescent="0.45">
      <c r="B25" s="394">
        <f>'12月'!B25</f>
        <v>0</v>
      </c>
      <c r="C25" s="396">
        <f>IFERROR(VLOOKUP($B25,品名!$BP$4:$BR$160,3,TRUE),"")</f>
        <v>0</v>
      </c>
      <c r="D25" s="362">
        <f>IFERROR(VLOOKUP($B25,品名!$BP$2:$BR$160,2,TRUE),"")</f>
        <v>0</v>
      </c>
      <c r="E25" s="398">
        <f>'12月'!$AN$25</f>
        <v>0</v>
      </c>
      <c r="F25" s="32" t="s">
        <v>158</v>
      </c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49">
        <f>SUM($G25:$AK25)</f>
        <v>0</v>
      </c>
      <c r="AM25" s="33"/>
      <c r="AN25" s="50">
        <f>($AL25+$E25)-$AM26</f>
        <v>0</v>
      </c>
      <c r="AO25" s="366">
        <f t="shared" ref="AO25" si="9">D25*AM26</f>
        <v>0</v>
      </c>
      <c r="BP25" s="186"/>
    </row>
    <row r="26" spans="2:73" ht="19.899999999999999" customHeight="1" x14ac:dyDescent="0.45">
      <c r="B26" s="395"/>
      <c r="C26" s="397"/>
      <c r="D26" s="363"/>
      <c r="E26" s="399"/>
      <c r="F26" s="29" t="s">
        <v>159</v>
      </c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30"/>
      <c r="AM26" s="48">
        <f>SUM($G26:$AK26)</f>
        <v>0</v>
      </c>
      <c r="AN26" s="31"/>
      <c r="AO26" s="400"/>
      <c r="BP26" s="186"/>
    </row>
    <row r="27" spans="2:73" ht="19.899999999999999" customHeight="1" x14ac:dyDescent="0.45">
      <c r="B27" s="394">
        <f>'12月'!B27</f>
        <v>0</v>
      </c>
      <c r="C27" s="396">
        <f>IFERROR(VLOOKUP($B27,品名!$BP$4:$BR$160,3,TRUE),"")</f>
        <v>0</v>
      </c>
      <c r="D27" s="362">
        <f>IFERROR(VLOOKUP($B27,品名!$BP$2:$BR$160,2,TRUE),"")</f>
        <v>0</v>
      </c>
      <c r="E27" s="398">
        <f>'12月'!$AN$27</f>
        <v>0</v>
      </c>
      <c r="F27" s="32" t="s">
        <v>158</v>
      </c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49">
        <f>SUM($G27:$AK27)</f>
        <v>0</v>
      </c>
      <c r="AM27" s="33"/>
      <c r="AN27" s="47">
        <f>($AL27+$E27)-$AM28</f>
        <v>0</v>
      </c>
      <c r="AO27" s="366">
        <f t="shared" ref="AO27" si="10">D27*AM28</f>
        <v>0</v>
      </c>
      <c r="BP27" s="186"/>
    </row>
    <row r="28" spans="2:73" ht="19.899999999999999" customHeight="1" x14ac:dyDescent="0.45">
      <c r="B28" s="395"/>
      <c r="C28" s="397"/>
      <c r="D28" s="363"/>
      <c r="E28" s="399"/>
      <c r="F28" s="29" t="s">
        <v>159</v>
      </c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30"/>
      <c r="AM28" s="48">
        <f>SUM($G28:$AK28)</f>
        <v>0</v>
      </c>
      <c r="AN28" s="31"/>
      <c r="AO28" s="400"/>
      <c r="BP28" s="186"/>
    </row>
    <row r="29" spans="2:73" ht="19.899999999999999" customHeight="1" x14ac:dyDescent="0.45">
      <c r="B29" s="394">
        <f>'12月'!B29</f>
        <v>0</v>
      </c>
      <c r="C29" s="396">
        <f>IFERROR(VLOOKUP($B29,品名!$BP$4:$BR$160,3,TRUE),"")</f>
        <v>0</v>
      </c>
      <c r="D29" s="362">
        <f>IFERROR(VLOOKUP($B29,品名!$BP$2:$BR$160,2,TRUE),"")</f>
        <v>0</v>
      </c>
      <c r="E29" s="398">
        <f>'12月'!$AN$29</f>
        <v>0</v>
      </c>
      <c r="F29" s="32" t="s">
        <v>158</v>
      </c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49">
        <f>SUM($G29:$AK29)</f>
        <v>0</v>
      </c>
      <c r="AM29" s="33"/>
      <c r="AN29" s="47">
        <f>($AL29+$E29)-$AM30</f>
        <v>0</v>
      </c>
      <c r="AO29" s="366">
        <f t="shared" ref="AO29" si="11">D29*AM30</f>
        <v>0</v>
      </c>
      <c r="BP29" s="186"/>
    </row>
    <row r="30" spans="2:73" ht="19.899999999999999" customHeight="1" x14ac:dyDescent="0.45">
      <c r="B30" s="394"/>
      <c r="C30" s="397"/>
      <c r="D30" s="363"/>
      <c r="E30" s="399"/>
      <c r="F30" s="29" t="s">
        <v>159</v>
      </c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30"/>
      <c r="AM30" s="48">
        <f>SUM($G30:$AK30)</f>
        <v>0</v>
      </c>
      <c r="AN30" s="31"/>
      <c r="AO30" s="400"/>
      <c r="BP30" s="186"/>
    </row>
    <row r="31" spans="2:73" x14ac:dyDescent="0.45">
      <c r="B31" s="394">
        <f>'12月'!B31</f>
        <v>0</v>
      </c>
      <c r="C31" s="396">
        <f>IFERROR(VLOOKUP($B31,品名!$BP$4:$BR$160,3,TRUE),"")</f>
        <v>0</v>
      </c>
      <c r="D31" s="362">
        <f>IFERROR(VLOOKUP($B31,品名!$BP$2:$BR$160,2,TRUE),"")</f>
        <v>0</v>
      </c>
      <c r="E31" s="398">
        <f>'12月'!$AN$31</f>
        <v>0</v>
      </c>
      <c r="F31" s="32" t="s">
        <v>158</v>
      </c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49">
        <f>SUM($G31:$AK31)</f>
        <v>0</v>
      </c>
      <c r="AM31" s="33"/>
      <c r="AN31" s="47">
        <f>($AL31+$E31)-$AM32</f>
        <v>0</v>
      </c>
      <c r="AO31" s="366">
        <f t="shared" ref="AO31" si="12">D31*AM32</f>
        <v>0</v>
      </c>
      <c r="BP31" s="186"/>
    </row>
    <row r="32" spans="2:73" ht="19.5" customHeight="1" x14ac:dyDescent="0.45">
      <c r="B32" s="395"/>
      <c r="C32" s="397"/>
      <c r="D32" s="363"/>
      <c r="E32" s="399"/>
      <c r="F32" s="29" t="s">
        <v>159</v>
      </c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30"/>
      <c r="AM32" s="48">
        <f>SUM($G32:$AK32)</f>
        <v>0</v>
      </c>
      <c r="AN32" s="31"/>
      <c r="AO32" s="400"/>
      <c r="BP32" s="186"/>
    </row>
    <row r="33" spans="2:68" x14ac:dyDescent="0.45">
      <c r="B33" s="394">
        <f>'12月'!B33</f>
        <v>0</v>
      </c>
      <c r="C33" s="396">
        <f>IFERROR(VLOOKUP($B33,品名!$BP$4:$BR$160,3,TRUE),"")</f>
        <v>0</v>
      </c>
      <c r="D33" s="362">
        <f>IFERROR(VLOOKUP($B33,品名!$BP$2:$BR$160,2,TRUE),"")</f>
        <v>0</v>
      </c>
      <c r="E33" s="398">
        <f>'12月'!$AN$33</f>
        <v>0</v>
      </c>
      <c r="F33" s="32" t="s">
        <v>158</v>
      </c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49">
        <f>SUM($G33:$AK33)</f>
        <v>0</v>
      </c>
      <c r="AM33" s="33"/>
      <c r="AN33" s="47">
        <f>($AL33+$E33)-$AM34</f>
        <v>0</v>
      </c>
      <c r="AO33" s="366">
        <f t="shared" ref="AO33" si="13">D33*AM34</f>
        <v>0</v>
      </c>
      <c r="BP33" s="186"/>
    </row>
    <row r="34" spans="2:68" ht="19.899999999999999" customHeight="1" x14ac:dyDescent="0.45">
      <c r="B34" s="395"/>
      <c r="C34" s="397"/>
      <c r="D34" s="363"/>
      <c r="E34" s="399"/>
      <c r="F34" s="29" t="s">
        <v>159</v>
      </c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30"/>
      <c r="AM34" s="48">
        <f>SUM($G34:$AK34)</f>
        <v>0</v>
      </c>
      <c r="AN34" s="31"/>
      <c r="AO34" s="400"/>
      <c r="BP34" s="186"/>
    </row>
    <row r="35" spans="2:68" x14ac:dyDescent="0.45">
      <c r="B35" s="394">
        <f>'12月'!B35</f>
        <v>0</v>
      </c>
      <c r="C35" s="396">
        <f>IFERROR(VLOOKUP($B35,品名!$BP$4:$BR$160,3,TRUE),"")</f>
        <v>0</v>
      </c>
      <c r="D35" s="362">
        <f>IFERROR(VLOOKUP($B35,品名!$BP$2:$BR$160,2,TRUE),"")</f>
        <v>0</v>
      </c>
      <c r="E35" s="398">
        <f>'12月'!$AN$35</f>
        <v>0</v>
      </c>
      <c r="F35" s="32" t="s">
        <v>158</v>
      </c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49">
        <f>SUM($G35:$AK35)</f>
        <v>0</v>
      </c>
      <c r="AM35" s="33"/>
      <c r="AN35" s="47">
        <f>($AL35+$E35)-$AM36</f>
        <v>0</v>
      </c>
      <c r="AO35" s="366">
        <f t="shared" ref="AO35:AO37" si="14">D35*AM36</f>
        <v>0</v>
      </c>
      <c r="BP35" s="186"/>
    </row>
    <row r="36" spans="2:68" ht="20.45" customHeight="1" x14ac:dyDescent="0.45">
      <c r="B36" s="395"/>
      <c r="C36" s="397"/>
      <c r="D36" s="363"/>
      <c r="E36" s="399"/>
      <c r="F36" s="29" t="s">
        <v>159</v>
      </c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30"/>
      <c r="AM36" s="48">
        <f>SUM($G36:$AK36)</f>
        <v>0</v>
      </c>
      <c r="AN36" s="31"/>
      <c r="AO36" s="400"/>
      <c r="BP36" s="186"/>
    </row>
    <row r="37" spans="2:68" ht="21" customHeight="1" x14ac:dyDescent="0.45">
      <c r="B37" s="394">
        <f>'12月'!B37</f>
        <v>0</v>
      </c>
      <c r="C37" s="396">
        <f>IFERROR(VLOOKUP($B37,品名!$BP$4:$BR$160,3,TRUE),"")</f>
        <v>0</v>
      </c>
      <c r="D37" s="362">
        <f>IFERROR(VLOOKUP($B37,品名!$BP$2:$BR$160,2,TRUE),"")</f>
        <v>0</v>
      </c>
      <c r="E37" s="398">
        <f>'12月'!$AN$37</f>
        <v>0</v>
      </c>
      <c r="F37" s="32" t="s">
        <v>158</v>
      </c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49">
        <f>SUM($G37:$AK37)</f>
        <v>0</v>
      </c>
      <c r="AM37" s="33"/>
      <c r="AN37" s="47">
        <f>($AL37+$E37)-$AM38</f>
        <v>0</v>
      </c>
      <c r="AO37" s="404">
        <f t="shared" si="14"/>
        <v>0</v>
      </c>
      <c r="BP37" s="186"/>
    </row>
    <row r="38" spans="2:68" x14ac:dyDescent="0.45">
      <c r="B38" s="394"/>
      <c r="C38" s="397"/>
      <c r="D38" s="363"/>
      <c r="E38" s="399"/>
      <c r="F38" s="29" t="s">
        <v>159</v>
      </c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30"/>
      <c r="AM38" s="48">
        <f>SUM($G38:$AK38)</f>
        <v>0</v>
      </c>
      <c r="AN38" s="31"/>
      <c r="AO38" s="400"/>
      <c r="BP38" s="186"/>
    </row>
    <row r="39" spans="2:68" x14ac:dyDescent="0.45">
      <c r="B39" s="394">
        <f>'12月'!B39</f>
        <v>0</v>
      </c>
      <c r="C39" s="396">
        <f>IFERROR(VLOOKUP($B39,品名!$BP$4:$BR$160,3,TRUE),"")</f>
        <v>0</v>
      </c>
      <c r="D39" s="362">
        <f>IFERROR(VLOOKUP($B39,品名!$BP$2:$BR$160,2,TRUE),"")</f>
        <v>0</v>
      </c>
      <c r="E39" s="398">
        <f>'12月'!$AN$39</f>
        <v>0</v>
      </c>
      <c r="F39" s="32" t="s">
        <v>158</v>
      </c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49">
        <f>SUM($G39:$AK39)</f>
        <v>0</v>
      </c>
      <c r="AM39" s="33"/>
      <c r="AN39" s="50">
        <f>($AL39+$E39)-$AM40</f>
        <v>0</v>
      </c>
      <c r="AO39" s="366">
        <f t="shared" ref="AO39" si="15">D39*AM40</f>
        <v>0</v>
      </c>
      <c r="BP39" s="186"/>
    </row>
    <row r="40" spans="2:68" x14ac:dyDescent="0.45">
      <c r="B40" s="395"/>
      <c r="C40" s="397"/>
      <c r="D40" s="363"/>
      <c r="E40" s="399"/>
      <c r="F40" s="29" t="s">
        <v>159</v>
      </c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30"/>
      <c r="AM40" s="48">
        <f>SUM($G40:$AK40)</f>
        <v>0</v>
      </c>
      <c r="AN40" s="31"/>
      <c r="AO40" s="400"/>
      <c r="BP40" s="186"/>
    </row>
    <row r="41" spans="2:68" x14ac:dyDescent="0.45">
      <c r="B41" s="394">
        <f>'12月'!B41</f>
        <v>0</v>
      </c>
      <c r="C41" s="396">
        <f>IFERROR(VLOOKUP($B41,品名!$BP$4:$BR$160,3,TRUE),"")</f>
        <v>0</v>
      </c>
      <c r="D41" s="362">
        <f>IFERROR(VLOOKUP($B41,品名!$BP$2:$BR$160,2,TRUE),"")</f>
        <v>0</v>
      </c>
      <c r="E41" s="398">
        <f>'12月'!$AN$41</f>
        <v>0</v>
      </c>
      <c r="F41" s="32" t="s">
        <v>158</v>
      </c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49">
        <f>SUM($G41:$AK41)</f>
        <v>0</v>
      </c>
      <c r="AM41" s="33"/>
      <c r="AN41" s="50">
        <f>($AL41+$E41)-$AM42</f>
        <v>0</v>
      </c>
      <c r="AO41" s="366">
        <f t="shared" ref="AO41" si="16">D41*AM42</f>
        <v>0</v>
      </c>
      <c r="BP41" s="186"/>
    </row>
    <row r="42" spans="2:68" x14ac:dyDescent="0.45">
      <c r="B42" s="395"/>
      <c r="C42" s="397"/>
      <c r="D42" s="363"/>
      <c r="E42" s="399"/>
      <c r="F42" s="29" t="s">
        <v>159</v>
      </c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30"/>
      <c r="AM42" s="48">
        <f>SUM($G42:$AK42)</f>
        <v>0</v>
      </c>
      <c r="AN42" s="31"/>
      <c r="AO42" s="400"/>
      <c r="BP42" s="186"/>
    </row>
    <row r="43" spans="2:68" x14ac:dyDescent="0.45">
      <c r="B43" s="394">
        <f>'12月'!B43</f>
        <v>0</v>
      </c>
      <c r="C43" s="396">
        <f>IFERROR(VLOOKUP($B43,品名!$BP$4:$BR$160,3,TRUE),"")</f>
        <v>0</v>
      </c>
      <c r="D43" s="362">
        <f>IFERROR(VLOOKUP($B43,品名!$BP$2:$BR$160,2,TRUE),"")</f>
        <v>0</v>
      </c>
      <c r="E43" s="398">
        <f>'12月'!$AN$43</f>
        <v>0</v>
      </c>
      <c r="F43" s="32" t="s">
        <v>158</v>
      </c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49">
        <f>SUM($G43:$AK43)</f>
        <v>0</v>
      </c>
      <c r="AM43" s="33"/>
      <c r="AN43" s="50">
        <f>($AL43+$E43)-$AM44</f>
        <v>0</v>
      </c>
      <c r="AO43" s="366">
        <f t="shared" ref="AO43" si="17">D43*AM44</f>
        <v>0</v>
      </c>
      <c r="BP43" s="186"/>
    </row>
    <row r="44" spans="2:68" ht="20.25" thickBot="1" x14ac:dyDescent="0.5">
      <c r="B44" s="394"/>
      <c r="C44" s="401"/>
      <c r="D44" s="371"/>
      <c r="E44" s="402"/>
      <c r="F44" s="36" t="s">
        <v>159</v>
      </c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37"/>
      <c r="AM44" s="51">
        <f>SUM($G44:$AK44)</f>
        <v>0</v>
      </c>
      <c r="AN44" s="38"/>
      <c r="AO44" s="403"/>
      <c r="BP44" s="186"/>
    </row>
    <row r="45" spans="2:68" ht="20.45" customHeight="1" thickTop="1" x14ac:dyDescent="0.45">
      <c r="B45" s="385" t="s">
        <v>160</v>
      </c>
      <c r="C45" s="386"/>
      <c r="D45" s="389"/>
      <c r="E45" s="391">
        <f>SUM($E$5:$E$44)</f>
        <v>0</v>
      </c>
      <c r="F45" s="39" t="s">
        <v>158</v>
      </c>
      <c r="G45" s="52">
        <f>SUM(G5,G7,G9,G11,G13,G15,G17,G19,G21,G23,G25,G27,G29,G31,G33,G35,G37,G39,G41,G43)</f>
        <v>0</v>
      </c>
      <c r="H45" s="73">
        <f t="shared" ref="H45:AK46" si="18">SUM(H5,H7,H9,H11,H13,H15,H17,H19,H21,H23,H25,H27,H29,H31,H33,H35,H37,H39,H41,H43)</f>
        <v>0</v>
      </c>
      <c r="I45" s="73">
        <f t="shared" si="18"/>
        <v>0</v>
      </c>
      <c r="J45" s="73">
        <f t="shared" si="18"/>
        <v>0</v>
      </c>
      <c r="K45" s="73">
        <f t="shared" si="18"/>
        <v>0</v>
      </c>
      <c r="L45" s="73">
        <f t="shared" si="18"/>
        <v>0</v>
      </c>
      <c r="M45" s="73">
        <f t="shared" si="18"/>
        <v>0</v>
      </c>
      <c r="N45" s="73">
        <f t="shared" si="18"/>
        <v>0</v>
      </c>
      <c r="O45" s="73">
        <f t="shared" si="18"/>
        <v>0</v>
      </c>
      <c r="P45" s="73">
        <f t="shared" si="18"/>
        <v>0</v>
      </c>
      <c r="Q45" s="73">
        <f t="shared" si="18"/>
        <v>0</v>
      </c>
      <c r="R45" s="73">
        <f t="shared" si="18"/>
        <v>0</v>
      </c>
      <c r="S45" s="73">
        <f t="shared" si="18"/>
        <v>0</v>
      </c>
      <c r="T45" s="73">
        <f t="shared" si="18"/>
        <v>0</v>
      </c>
      <c r="U45" s="73">
        <f t="shared" si="18"/>
        <v>0</v>
      </c>
      <c r="V45" s="73">
        <f t="shared" si="18"/>
        <v>0</v>
      </c>
      <c r="W45" s="73">
        <f t="shared" si="18"/>
        <v>0</v>
      </c>
      <c r="X45" s="73">
        <f t="shared" si="18"/>
        <v>0</v>
      </c>
      <c r="Y45" s="73">
        <f t="shared" si="18"/>
        <v>0</v>
      </c>
      <c r="Z45" s="73">
        <f t="shared" si="18"/>
        <v>0</v>
      </c>
      <c r="AA45" s="73">
        <f t="shared" si="18"/>
        <v>0</v>
      </c>
      <c r="AB45" s="73">
        <f t="shared" si="18"/>
        <v>0</v>
      </c>
      <c r="AC45" s="73">
        <f t="shared" si="18"/>
        <v>0</v>
      </c>
      <c r="AD45" s="73">
        <f t="shared" si="18"/>
        <v>0</v>
      </c>
      <c r="AE45" s="73">
        <f t="shared" si="18"/>
        <v>0</v>
      </c>
      <c r="AF45" s="73">
        <f t="shared" si="18"/>
        <v>0</v>
      </c>
      <c r="AG45" s="73">
        <f t="shared" si="18"/>
        <v>0</v>
      </c>
      <c r="AH45" s="73">
        <f t="shared" si="18"/>
        <v>0</v>
      </c>
      <c r="AI45" s="73">
        <f t="shared" si="18"/>
        <v>0</v>
      </c>
      <c r="AJ45" s="73">
        <f t="shared" si="18"/>
        <v>0</v>
      </c>
      <c r="AK45" s="96">
        <f t="shared" si="18"/>
        <v>0</v>
      </c>
      <c r="AL45" s="52">
        <f>SUM($G45:$AK45)</f>
        <v>0</v>
      </c>
      <c r="AM45" s="40"/>
      <c r="AN45" s="53">
        <f>($AL45+$E45)-$AM46</f>
        <v>0</v>
      </c>
      <c r="AO45" s="357">
        <f>SUM(AO5:AO44)</f>
        <v>0</v>
      </c>
      <c r="BP45" s="186"/>
    </row>
    <row r="46" spans="2:68" ht="20.25" thickBot="1" x14ac:dyDescent="0.5">
      <c r="B46" s="387"/>
      <c r="C46" s="388"/>
      <c r="D46" s="390"/>
      <c r="E46" s="392"/>
      <c r="F46" s="41" t="s">
        <v>159</v>
      </c>
      <c r="G46" s="75">
        <f>SUM(G6,G8,G10,G12,G14,G16,G18,G20,G22,G24,G26,G28,G30,G32,G34,G36,G38,G40,G42,G44)</f>
        <v>0</v>
      </c>
      <c r="H46" s="74">
        <f t="shared" si="18"/>
        <v>0</v>
      </c>
      <c r="I46" s="74">
        <f t="shared" si="18"/>
        <v>0</v>
      </c>
      <c r="J46" s="74">
        <f t="shared" si="18"/>
        <v>0</v>
      </c>
      <c r="K46" s="74">
        <f t="shared" si="18"/>
        <v>0</v>
      </c>
      <c r="L46" s="74">
        <f t="shared" si="18"/>
        <v>0</v>
      </c>
      <c r="M46" s="74">
        <f t="shared" si="18"/>
        <v>0</v>
      </c>
      <c r="N46" s="74">
        <f t="shared" si="18"/>
        <v>0</v>
      </c>
      <c r="O46" s="74">
        <f t="shared" si="18"/>
        <v>0</v>
      </c>
      <c r="P46" s="74">
        <f t="shared" si="18"/>
        <v>0</v>
      </c>
      <c r="Q46" s="74">
        <f t="shared" si="18"/>
        <v>0</v>
      </c>
      <c r="R46" s="74">
        <f t="shared" si="18"/>
        <v>0</v>
      </c>
      <c r="S46" s="74">
        <f t="shared" si="18"/>
        <v>0</v>
      </c>
      <c r="T46" s="74">
        <f t="shared" si="18"/>
        <v>0</v>
      </c>
      <c r="U46" s="74">
        <f t="shared" si="18"/>
        <v>0</v>
      </c>
      <c r="V46" s="74">
        <f t="shared" si="18"/>
        <v>0</v>
      </c>
      <c r="W46" s="74">
        <f t="shared" si="18"/>
        <v>0</v>
      </c>
      <c r="X46" s="74">
        <f t="shared" si="18"/>
        <v>0</v>
      </c>
      <c r="Y46" s="74">
        <f t="shared" si="18"/>
        <v>0</v>
      </c>
      <c r="Z46" s="74">
        <f t="shared" si="18"/>
        <v>0</v>
      </c>
      <c r="AA46" s="74">
        <f t="shared" si="18"/>
        <v>0</v>
      </c>
      <c r="AB46" s="74">
        <f t="shared" si="18"/>
        <v>0</v>
      </c>
      <c r="AC46" s="74">
        <f t="shared" si="18"/>
        <v>0</v>
      </c>
      <c r="AD46" s="74">
        <f t="shared" si="18"/>
        <v>0</v>
      </c>
      <c r="AE46" s="74">
        <f t="shared" si="18"/>
        <v>0</v>
      </c>
      <c r="AF46" s="74">
        <f t="shared" si="18"/>
        <v>0</v>
      </c>
      <c r="AG46" s="74">
        <f t="shared" si="18"/>
        <v>0</v>
      </c>
      <c r="AH46" s="74">
        <f t="shared" si="18"/>
        <v>0</v>
      </c>
      <c r="AI46" s="74">
        <f t="shared" si="18"/>
        <v>0</v>
      </c>
      <c r="AJ46" s="74">
        <f t="shared" si="18"/>
        <v>0</v>
      </c>
      <c r="AK46" s="97">
        <f t="shared" si="18"/>
        <v>0</v>
      </c>
      <c r="AL46" s="42"/>
      <c r="AM46" s="54">
        <f>SUM($G46:$AK46)</f>
        <v>0</v>
      </c>
      <c r="AN46" s="43"/>
      <c r="AO46" s="393"/>
      <c r="BP46" s="186"/>
    </row>
    <row r="47" spans="2:68" x14ac:dyDescent="0.45">
      <c r="AL47" s="55">
        <f>SUM(AL5,AL7,AL9,AL11,AL13,AL15,AL17,AL19,AL21,AL23,AL25,AL27,AL29,AL31,AL33,AL35,AL37,AL39,AL41,AL43)</f>
        <v>0</v>
      </c>
      <c r="AM47" s="55">
        <f>SUM(AM6,AM8,AM10,AM12,AM14,AM16,AM18,AM20,AM22,AM24,AM26,AM28,AM30,AM32,AM34,AM36,AM38,AM40,AM42,AM44)</f>
        <v>0</v>
      </c>
      <c r="AN47" s="187">
        <f>SUM(AN5,AN7,AN9,AN11,AN13,AN15,AN17,AN19,AN21,AN23,AN25,AN27,AN29,AN31,AN33,AN35,AN37,AN39,AN41,AN43)</f>
        <v>0</v>
      </c>
      <c r="AO47" s="12"/>
      <c r="BP47" s="186"/>
    </row>
    <row r="48" spans="2:68" x14ac:dyDescent="0.45">
      <c r="BP48" s="186"/>
    </row>
    <row r="49" spans="68:68" x14ac:dyDescent="0.45">
      <c r="BP49" s="186"/>
    </row>
    <row r="50" spans="68:68" x14ac:dyDescent="0.45">
      <c r="BP50" s="186"/>
    </row>
    <row r="51" spans="68:68" x14ac:dyDescent="0.45">
      <c r="BP51" s="186"/>
    </row>
    <row r="52" spans="68:68" x14ac:dyDescent="0.45">
      <c r="BP52" s="186"/>
    </row>
    <row r="53" spans="68:68" x14ac:dyDescent="0.45">
      <c r="BP53" s="186"/>
    </row>
    <row r="54" spans="68:68" x14ac:dyDescent="0.45">
      <c r="BP54" s="186"/>
    </row>
    <row r="55" spans="68:68" x14ac:dyDescent="0.45">
      <c r="BP55" s="186"/>
    </row>
    <row r="56" spans="68:68" x14ac:dyDescent="0.45">
      <c r="BP56" s="186"/>
    </row>
    <row r="57" spans="68:68" x14ac:dyDescent="0.45">
      <c r="BP57" s="186"/>
    </row>
    <row r="58" spans="68:68" x14ac:dyDescent="0.45">
      <c r="BP58" s="186"/>
    </row>
    <row r="59" spans="68:68" x14ac:dyDescent="0.45">
      <c r="BP59" s="186"/>
    </row>
    <row r="60" spans="68:68" x14ac:dyDescent="0.45">
      <c r="BP60" s="186"/>
    </row>
    <row r="61" spans="68:68" x14ac:dyDescent="0.45">
      <c r="BP61" s="186"/>
    </row>
    <row r="62" spans="68:68" x14ac:dyDescent="0.45">
      <c r="BP62" s="186"/>
    </row>
    <row r="63" spans="68:68" x14ac:dyDescent="0.45">
      <c r="BP63" s="186"/>
    </row>
    <row r="64" spans="68:68" x14ac:dyDescent="0.45">
      <c r="BP64" s="186"/>
    </row>
    <row r="65" spans="68:68" x14ac:dyDescent="0.45">
      <c r="BP65" s="186"/>
    </row>
    <row r="66" spans="68:68" x14ac:dyDescent="0.45">
      <c r="BP66" s="186"/>
    </row>
    <row r="67" spans="68:68" x14ac:dyDescent="0.45">
      <c r="BP67" s="186"/>
    </row>
    <row r="68" spans="68:68" x14ac:dyDescent="0.45">
      <c r="BP68" s="186"/>
    </row>
    <row r="69" spans="68:68" x14ac:dyDescent="0.45">
      <c r="BP69" s="186"/>
    </row>
    <row r="70" spans="68:68" x14ac:dyDescent="0.45">
      <c r="BP70" s="186"/>
    </row>
    <row r="71" spans="68:68" x14ac:dyDescent="0.45">
      <c r="BP71" s="186"/>
    </row>
    <row r="72" spans="68:68" x14ac:dyDescent="0.45">
      <c r="BP72" s="186"/>
    </row>
    <row r="73" spans="68:68" x14ac:dyDescent="0.45">
      <c r="BP73" s="186"/>
    </row>
    <row r="74" spans="68:68" ht="19.899999999999999" customHeight="1" x14ac:dyDescent="0.45">
      <c r="BP74" s="186"/>
    </row>
    <row r="75" spans="68:68" x14ac:dyDescent="0.45">
      <c r="BP75" s="186"/>
    </row>
    <row r="76" spans="68:68" x14ac:dyDescent="0.45">
      <c r="BP76" s="186"/>
    </row>
    <row r="77" spans="68:68" x14ac:dyDescent="0.45">
      <c r="BP77" s="186"/>
    </row>
    <row r="78" spans="68:68" x14ac:dyDescent="0.45">
      <c r="BP78" s="186"/>
    </row>
    <row r="79" spans="68:68" x14ac:dyDescent="0.45">
      <c r="BP79" s="186"/>
    </row>
    <row r="80" spans="68:68" x14ac:dyDescent="0.45">
      <c r="BP80" s="186"/>
    </row>
    <row r="81" spans="68:68" x14ac:dyDescent="0.45">
      <c r="BP81" s="186"/>
    </row>
    <row r="82" spans="68:68" x14ac:dyDescent="0.45">
      <c r="BP82" s="186"/>
    </row>
    <row r="83" spans="68:68" x14ac:dyDescent="0.45">
      <c r="BP83" s="186"/>
    </row>
    <row r="84" spans="68:68" x14ac:dyDescent="0.45">
      <c r="BP84" s="186"/>
    </row>
    <row r="85" spans="68:68" x14ac:dyDescent="0.45">
      <c r="BP85" s="186"/>
    </row>
    <row r="86" spans="68:68" x14ac:dyDescent="0.45">
      <c r="BP86" s="186"/>
    </row>
    <row r="87" spans="68:68" x14ac:dyDescent="0.45">
      <c r="BP87" s="186"/>
    </row>
    <row r="88" spans="68:68" x14ac:dyDescent="0.45">
      <c r="BP88" s="186"/>
    </row>
    <row r="89" spans="68:68" x14ac:dyDescent="0.45">
      <c r="BP89" s="186"/>
    </row>
    <row r="90" spans="68:68" x14ac:dyDescent="0.45">
      <c r="BP90" s="186"/>
    </row>
    <row r="91" spans="68:68" x14ac:dyDescent="0.45">
      <c r="BP91" s="186"/>
    </row>
    <row r="92" spans="68:68" x14ac:dyDescent="0.45">
      <c r="BP92" s="186"/>
    </row>
    <row r="93" spans="68:68" x14ac:dyDescent="0.45">
      <c r="BP93" s="186"/>
    </row>
    <row r="94" spans="68:68" x14ac:dyDescent="0.45">
      <c r="BP94" s="186"/>
    </row>
    <row r="95" spans="68:68" x14ac:dyDescent="0.45">
      <c r="BP95" s="186"/>
    </row>
    <row r="96" spans="68:68" x14ac:dyDescent="0.45">
      <c r="BP96" s="186"/>
    </row>
    <row r="97" spans="68:68" x14ac:dyDescent="0.45">
      <c r="BP97" s="186"/>
    </row>
    <row r="98" spans="68:68" x14ac:dyDescent="0.45">
      <c r="BP98" s="186"/>
    </row>
    <row r="99" spans="68:68" x14ac:dyDescent="0.45">
      <c r="BP99" s="186"/>
    </row>
    <row r="100" spans="68:68" x14ac:dyDescent="0.45">
      <c r="BP100" s="186"/>
    </row>
    <row r="101" spans="68:68" x14ac:dyDescent="0.45">
      <c r="BP101" s="186"/>
    </row>
    <row r="102" spans="68:68" x14ac:dyDescent="0.45">
      <c r="BP102" s="186"/>
    </row>
    <row r="103" spans="68:68" x14ac:dyDescent="0.45">
      <c r="BP103" s="186"/>
    </row>
    <row r="104" spans="68:68" x14ac:dyDescent="0.45">
      <c r="BP104" s="186"/>
    </row>
    <row r="105" spans="68:68" x14ac:dyDescent="0.45">
      <c r="BP105" s="186"/>
    </row>
    <row r="106" spans="68:68" x14ac:dyDescent="0.45">
      <c r="BP106" s="186"/>
    </row>
    <row r="107" spans="68:68" x14ac:dyDescent="0.45">
      <c r="BP107" s="186"/>
    </row>
    <row r="108" spans="68:68" x14ac:dyDescent="0.45">
      <c r="BP108" s="186"/>
    </row>
    <row r="109" spans="68:68" x14ac:dyDescent="0.45">
      <c r="BP109" s="186"/>
    </row>
    <row r="110" spans="68:68" x14ac:dyDescent="0.45">
      <c r="BP110" s="186"/>
    </row>
    <row r="111" spans="68:68" x14ac:dyDescent="0.45">
      <c r="BP111" s="186"/>
    </row>
    <row r="112" spans="68:68" x14ac:dyDescent="0.45">
      <c r="BP112" s="186"/>
    </row>
    <row r="113" spans="68:68" x14ac:dyDescent="0.45">
      <c r="BP113" s="186"/>
    </row>
    <row r="114" spans="68:68" x14ac:dyDescent="0.45">
      <c r="BP114" s="186"/>
    </row>
    <row r="115" spans="68:68" x14ac:dyDescent="0.45">
      <c r="BP115" s="186"/>
    </row>
    <row r="116" spans="68:68" x14ac:dyDescent="0.45">
      <c r="BP116" s="186"/>
    </row>
    <row r="117" spans="68:68" x14ac:dyDescent="0.45">
      <c r="BP117" s="186"/>
    </row>
    <row r="118" spans="68:68" x14ac:dyDescent="0.45">
      <c r="BP118" s="186"/>
    </row>
    <row r="119" spans="68:68" x14ac:dyDescent="0.45">
      <c r="BP119" s="186"/>
    </row>
    <row r="120" spans="68:68" x14ac:dyDescent="0.45">
      <c r="BP120" s="186"/>
    </row>
    <row r="121" spans="68:68" x14ac:dyDescent="0.45">
      <c r="BP121" s="186"/>
    </row>
    <row r="122" spans="68:68" x14ac:dyDescent="0.45">
      <c r="BP122" s="186"/>
    </row>
    <row r="123" spans="68:68" x14ac:dyDescent="0.45">
      <c r="BP123" s="186"/>
    </row>
    <row r="124" spans="68:68" x14ac:dyDescent="0.45">
      <c r="BP124" s="186"/>
    </row>
    <row r="125" spans="68:68" x14ac:dyDescent="0.45">
      <c r="BP125" s="186"/>
    </row>
    <row r="126" spans="68:68" x14ac:dyDescent="0.45">
      <c r="BP126" s="186"/>
    </row>
    <row r="127" spans="68:68" x14ac:dyDescent="0.45">
      <c r="BP127" s="186"/>
    </row>
    <row r="128" spans="68:68" x14ac:dyDescent="0.45">
      <c r="BP128" s="186"/>
    </row>
    <row r="129" spans="68:68" x14ac:dyDescent="0.45">
      <c r="BP129" s="186"/>
    </row>
    <row r="130" spans="68:68" x14ac:dyDescent="0.45">
      <c r="BP130" s="186"/>
    </row>
    <row r="131" spans="68:68" x14ac:dyDescent="0.45">
      <c r="BP131" s="186"/>
    </row>
    <row r="132" spans="68:68" x14ac:dyDescent="0.45">
      <c r="BP132" s="186"/>
    </row>
    <row r="133" spans="68:68" x14ac:dyDescent="0.45">
      <c r="BP133" s="186"/>
    </row>
    <row r="134" spans="68:68" x14ac:dyDescent="0.45">
      <c r="BP134" s="186"/>
    </row>
    <row r="135" spans="68:68" x14ac:dyDescent="0.45">
      <c r="BP135" s="186"/>
    </row>
    <row r="136" spans="68:68" x14ac:dyDescent="0.45">
      <c r="BP136" s="186"/>
    </row>
    <row r="137" spans="68:68" x14ac:dyDescent="0.45">
      <c r="BP137" s="186"/>
    </row>
    <row r="138" spans="68:68" x14ac:dyDescent="0.45">
      <c r="BP138" s="186"/>
    </row>
    <row r="139" spans="68:68" x14ac:dyDescent="0.45">
      <c r="BP139" s="186"/>
    </row>
    <row r="140" spans="68:68" x14ac:dyDescent="0.45">
      <c r="BP140" s="186"/>
    </row>
    <row r="141" spans="68:68" x14ac:dyDescent="0.45">
      <c r="BP141" s="186"/>
    </row>
    <row r="142" spans="68:68" x14ac:dyDescent="0.45">
      <c r="BP142" s="186"/>
    </row>
    <row r="143" spans="68:68" x14ac:dyDescent="0.45">
      <c r="BP143" s="186"/>
    </row>
    <row r="144" spans="68:68" x14ac:dyDescent="0.45">
      <c r="BP144" s="186"/>
    </row>
    <row r="145" spans="68:68" x14ac:dyDescent="0.45">
      <c r="BP145" s="186"/>
    </row>
    <row r="146" spans="68:68" x14ac:dyDescent="0.45">
      <c r="BP146" s="186"/>
    </row>
    <row r="147" spans="68:68" x14ac:dyDescent="0.45">
      <c r="BP147" s="186"/>
    </row>
    <row r="148" spans="68:68" x14ac:dyDescent="0.45">
      <c r="BP148" s="186"/>
    </row>
    <row r="149" spans="68:68" x14ac:dyDescent="0.45">
      <c r="BP149" s="186"/>
    </row>
    <row r="150" spans="68:68" x14ac:dyDescent="0.45">
      <c r="BP150" s="186"/>
    </row>
    <row r="151" spans="68:68" x14ac:dyDescent="0.45">
      <c r="BP151" s="186"/>
    </row>
    <row r="152" spans="68:68" x14ac:dyDescent="0.45">
      <c r="BP152" s="186"/>
    </row>
    <row r="153" spans="68:68" x14ac:dyDescent="0.45">
      <c r="BP153" s="186"/>
    </row>
    <row r="154" spans="68:68" x14ac:dyDescent="0.45">
      <c r="BP154" s="186"/>
    </row>
    <row r="155" spans="68:68" x14ac:dyDescent="0.45">
      <c r="BP155" s="186"/>
    </row>
    <row r="156" spans="68:68" x14ac:dyDescent="0.45">
      <c r="BP156" s="186"/>
    </row>
    <row r="157" spans="68:68" x14ac:dyDescent="0.45">
      <c r="BP157" s="186"/>
    </row>
    <row r="158" spans="68:68" x14ac:dyDescent="0.45">
      <c r="BP158" s="186"/>
    </row>
    <row r="159" spans="68:68" x14ac:dyDescent="0.45">
      <c r="BP159" s="186"/>
    </row>
    <row r="160" spans="68:68" x14ac:dyDescent="0.45">
      <c r="BP160" s="186"/>
    </row>
    <row r="161" spans="68:68" x14ac:dyDescent="0.45">
      <c r="BP161" s="186"/>
    </row>
    <row r="162" spans="68:68" x14ac:dyDescent="0.45">
      <c r="BP162" s="186"/>
    </row>
    <row r="163" spans="68:68" x14ac:dyDescent="0.45">
      <c r="BP163" s="186"/>
    </row>
  </sheetData>
  <sheetProtection sheet="1" objects="1" scenarios="1"/>
  <mergeCells count="105">
    <mergeCell ref="C2:N2"/>
    <mergeCell ref="B5:B6"/>
    <mergeCell ref="C5:C6"/>
    <mergeCell ref="D5:D6"/>
    <mergeCell ref="E5:E6"/>
    <mergeCell ref="AO5:AO6"/>
    <mergeCell ref="B7:B8"/>
    <mergeCell ref="C7:C8"/>
    <mergeCell ref="D7:D8"/>
    <mergeCell ref="E7:E8"/>
    <mergeCell ref="AO7:AO8"/>
    <mergeCell ref="B9:B10"/>
    <mergeCell ref="C9:C10"/>
    <mergeCell ref="D9:D10"/>
    <mergeCell ref="E9:E10"/>
    <mergeCell ref="AO9:AO10"/>
    <mergeCell ref="B11:B12"/>
    <mergeCell ref="C11:C12"/>
    <mergeCell ref="D11:D12"/>
    <mergeCell ref="E11:E12"/>
    <mergeCell ref="AO11:AO12"/>
    <mergeCell ref="B13:B14"/>
    <mergeCell ref="C13:C14"/>
    <mergeCell ref="D13:D14"/>
    <mergeCell ref="E13:E14"/>
    <mergeCell ref="AO13:AO14"/>
    <mergeCell ref="B15:B16"/>
    <mergeCell ref="C15:C16"/>
    <mergeCell ref="D15:D16"/>
    <mergeCell ref="E15:E16"/>
    <mergeCell ref="AO15:AO16"/>
    <mergeCell ref="B17:B18"/>
    <mergeCell ref="C17:C18"/>
    <mergeCell ref="D17:D18"/>
    <mergeCell ref="E17:E18"/>
    <mergeCell ref="AO17:AO18"/>
    <mergeCell ref="B19:B20"/>
    <mergeCell ref="C19:C20"/>
    <mergeCell ref="D19:D20"/>
    <mergeCell ref="E19:E20"/>
    <mergeCell ref="AO19:AO20"/>
    <mergeCell ref="B21:B22"/>
    <mergeCell ref="C21:C22"/>
    <mergeCell ref="D21:D22"/>
    <mergeCell ref="E21:E22"/>
    <mergeCell ref="AO21:AO22"/>
    <mergeCell ref="B23:B24"/>
    <mergeCell ref="C23:C24"/>
    <mergeCell ref="D23:D24"/>
    <mergeCell ref="E23:E24"/>
    <mergeCell ref="AO23:AO24"/>
    <mergeCell ref="B25:B26"/>
    <mergeCell ref="C25:C26"/>
    <mergeCell ref="D25:D26"/>
    <mergeCell ref="E25:E26"/>
    <mergeCell ref="AO25:AO26"/>
    <mergeCell ref="B27:B28"/>
    <mergeCell ref="C27:C28"/>
    <mergeCell ref="D27:D28"/>
    <mergeCell ref="E27:E28"/>
    <mergeCell ref="AO27:AO28"/>
    <mergeCell ref="B29:B30"/>
    <mergeCell ref="C29:C30"/>
    <mergeCell ref="D29:D30"/>
    <mergeCell ref="E29:E30"/>
    <mergeCell ref="AO29:AO30"/>
    <mergeCell ref="B31:B32"/>
    <mergeCell ref="C31:C32"/>
    <mergeCell ref="D31:D32"/>
    <mergeCell ref="E31:E32"/>
    <mergeCell ref="AO31:AO32"/>
    <mergeCell ref="B33:B34"/>
    <mergeCell ref="C33:C34"/>
    <mergeCell ref="D33:D34"/>
    <mergeCell ref="E33:E34"/>
    <mergeCell ref="AO33:AO34"/>
    <mergeCell ref="B35:B36"/>
    <mergeCell ref="C35:C36"/>
    <mergeCell ref="D35:D36"/>
    <mergeCell ref="E35:E36"/>
    <mergeCell ref="AO35:AO36"/>
    <mergeCell ref="AO39:AO40"/>
    <mergeCell ref="B41:B42"/>
    <mergeCell ref="C41:C42"/>
    <mergeCell ref="D41:D42"/>
    <mergeCell ref="E41:E42"/>
    <mergeCell ref="AO41:AO42"/>
    <mergeCell ref="B37:B38"/>
    <mergeCell ref="C37:C38"/>
    <mergeCell ref="D37:D38"/>
    <mergeCell ref="E37:E38"/>
    <mergeCell ref="B39:B40"/>
    <mergeCell ref="C39:C40"/>
    <mergeCell ref="D39:D40"/>
    <mergeCell ref="E39:E40"/>
    <mergeCell ref="AO37:AO38"/>
    <mergeCell ref="B43:B44"/>
    <mergeCell ref="C43:C44"/>
    <mergeCell ref="D43:D44"/>
    <mergeCell ref="E43:E44"/>
    <mergeCell ref="AO43:AO44"/>
    <mergeCell ref="B45:C46"/>
    <mergeCell ref="D45:D46"/>
    <mergeCell ref="E45:E46"/>
    <mergeCell ref="AO45:AO46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AB41-A080-40B7-BC30-8801B6803D06}">
  <sheetPr transitionEvaluation="1"/>
  <dimension ref="B2:BT163"/>
  <sheetViews>
    <sheetView zoomScale="96" zoomScaleNormal="96" workbookViewId="0">
      <selection activeCell="C5" sqref="C5:C6"/>
    </sheetView>
  </sheetViews>
  <sheetFormatPr defaultColWidth="8.69921875" defaultRowHeight="19.5" x14ac:dyDescent="0.45"/>
  <cols>
    <col min="1" max="1" width="1.3984375" style="184" customWidth="1"/>
    <col min="2" max="2" width="7.69921875" style="184" customWidth="1"/>
    <col min="3" max="3" width="28.59765625" style="184" customWidth="1"/>
    <col min="4" max="4" width="8.59765625" style="184" customWidth="1"/>
    <col min="5" max="5" width="10.59765625" style="184" customWidth="1"/>
    <col min="6" max="6" width="5.69921875" style="184" customWidth="1"/>
    <col min="7" max="35" width="8.19921875" style="12" customWidth="1"/>
    <col min="36" max="38" width="9.19921875" style="184" customWidth="1"/>
    <col min="39" max="39" width="11.796875" style="184" customWidth="1"/>
    <col min="40" max="66" width="5.69921875" style="184" customWidth="1"/>
    <col min="67" max="67" width="5.69921875" style="11" customWidth="1"/>
    <col min="68" max="68" width="10.796875" style="184" customWidth="1"/>
    <col min="69" max="69" width="27.3984375" style="184" customWidth="1"/>
    <col min="70" max="70" width="5.69921875" style="184" customWidth="1"/>
    <col min="71" max="71" width="10.796875" style="184" customWidth="1"/>
    <col min="72" max="72" width="24.296875" style="184" customWidth="1"/>
    <col min="73" max="73" width="5.69921875" style="184" customWidth="1"/>
    <col min="74" max="78" width="5.296875" style="184" customWidth="1"/>
    <col min="79" max="16384" width="8.69921875" style="184"/>
  </cols>
  <sheetData>
    <row r="2" spans="2:72" ht="28.5" x14ac:dyDescent="0.45">
      <c r="C2" s="405" t="str">
        <f>'1月'!$C$2</f>
        <v>第　　　期 2022年11月 ～ 2023年 10月</v>
      </c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2:72" ht="20.25" thickBot="1" x14ac:dyDescent="0.5">
      <c r="E3" s="9"/>
      <c r="F3" s="9"/>
      <c r="G3" s="10"/>
      <c r="H3" s="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9"/>
      <c r="AK3" s="9"/>
      <c r="AL3" s="9"/>
    </row>
    <row r="4" spans="2:72" ht="39" customHeight="1" thickBot="1" x14ac:dyDescent="0.5">
      <c r="B4" s="14" t="s">
        <v>38</v>
      </c>
      <c r="C4" s="15" t="s">
        <v>36</v>
      </c>
      <c r="D4" s="16" t="s">
        <v>142</v>
      </c>
      <c r="E4" s="22" t="s">
        <v>375</v>
      </c>
      <c r="F4" s="18" t="s">
        <v>161</v>
      </c>
      <c r="G4" s="19">
        <v>1</v>
      </c>
      <c r="H4" s="20">
        <v>2</v>
      </c>
      <c r="I4" s="20">
        <v>3</v>
      </c>
      <c r="J4" s="20">
        <v>4</v>
      </c>
      <c r="K4" s="20">
        <v>5</v>
      </c>
      <c r="L4" s="20">
        <v>6</v>
      </c>
      <c r="M4" s="20">
        <v>7</v>
      </c>
      <c r="N4" s="20">
        <v>8</v>
      </c>
      <c r="O4" s="20">
        <v>9</v>
      </c>
      <c r="P4" s="20">
        <v>10</v>
      </c>
      <c r="Q4" s="20">
        <v>11</v>
      </c>
      <c r="R4" s="20">
        <v>12</v>
      </c>
      <c r="S4" s="20">
        <v>13</v>
      </c>
      <c r="T4" s="20">
        <v>14</v>
      </c>
      <c r="U4" s="20">
        <v>15</v>
      </c>
      <c r="V4" s="20">
        <v>16</v>
      </c>
      <c r="W4" s="20">
        <v>17</v>
      </c>
      <c r="X4" s="20">
        <v>18</v>
      </c>
      <c r="Y4" s="20">
        <v>19</v>
      </c>
      <c r="Z4" s="20">
        <v>20</v>
      </c>
      <c r="AA4" s="20">
        <v>21</v>
      </c>
      <c r="AB4" s="20">
        <v>22</v>
      </c>
      <c r="AC4" s="20">
        <v>23</v>
      </c>
      <c r="AD4" s="20">
        <v>24</v>
      </c>
      <c r="AE4" s="20">
        <v>25</v>
      </c>
      <c r="AF4" s="20">
        <v>26</v>
      </c>
      <c r="AG4" s="20">
        <v>27</v>
      </c>
      <c r="AH4" s="20">
        <v>28</v>
      </c>
      <c r="AI4" s="20">
        <v>29</v>
      </c>
      <c r="AJ4" s="22" t="s">
        <v>373</v>
      </c>
      <c r="AK4" s="23" t="s">
        <v>37</v>
      </c>
      <c r="AL4" s="24" t="s">
        <v>381</v>
      </c>
      <c r="AM4" s="25" t="s">
        <v>143</v>
      </c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10"/>
      <c r="BO4" s="26"/>
      <c r="BP4" s="26"/>
      <c r="BQ4" s="26"/>
    </row>
    <row r="5" spans="2:72" s="10" customFormat="1" x14ac:dyDescent="0.45">
      <c r="B5" s="407">
        <f>'1月'!B5</f>
        <v>0</v>
      </c>
      <c r="C5" s="409">
        <f>IFERROR(VLOOKUP($B5,品名!$BP$4:$BR$160,3,TRUE),"")</f>
        <v>0</v>
      </c>
      <c r="D5" s="382">
        <f>IFERROR(VLOOKUP($B5,品名!$BP$2:$BR$160,2,TRUE),"")</f>
        <v>0</v>
      </c>
      <c r="E5" s="411">
        <f>'1月'!$AN$5</f>
        <v>0</v>
      </c>
      <c r="F5" s="27" t="s">
        <v>158</v>
      </c>
      <c r="G5" s="87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46">
        <f>SUM($G5:$AI5)</f>
        <v>0</v>
      </c>
      <c r="AK5" s="28"/>
      <c r="AL5" s="47">
        <f>($AJ5+$E5)-$AK6</f>
        <v>0</v>
      </c>
      <c r="AM5" s="425">
        <f>D5*AK6</f>
        <v>0</v>
      </c>
      <c r="BR5" s="184"/>
      <c r="BS5" s="184"/>
      <c r="BT5" s="184"/>
    </row>
    <row r="6" spans="2:72" s="10" customFormat="1" ht="19.5" customHeight="1" x14ac:dyDescent="0.45">
      <c r="B6" s="408"/>
      <c r="C6" s="410"/>
      <c r="D6" s="363"/>
      <c r="E6" s="399"/>
      <c r="F6" s="29" t="s">
        <v>159</v>
      </c>
      <c r="G6" s="89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62"/>
      <c r="AK6" s="48">
        <f>SUM($G6:$AI6)</f>
        <v>0</v>
      </c>
      <c r="AL6" s="31"/>
      <c r="AM6" s="417"/>
      <c r="BR6" s="184"/>
      <c r="BS6" s="184"/>
      <c r="BT6" s="184"/>
    </row>
    <row r="7" spans="2:72" s="10" customFormat="1" x14ac:dyDescent="0.45">
      <c r="B7" s="394">
        <f>'1月'!B7</f>
        <v>0</v>
      </c>
      <c r="C7" s="396">
        <f>IFERROR(VLOOKUP($B7,品名!$BP$4:$BR$160,3,TRUE),"")</f>
        <v>0</v>
      </c>
      <c r="D7" s="362">
        <f>IFERROR(VLOOKUP($B7,品名!$BP$2:$BR$160,2,TRUE),"")</f>
        <v>0</v>
      </c>
      <c r="E7" s="398">
        <f>'1月'!$AN$7</f>
        <v>0</v>
      </c>
      <c r="F7" s="32" t="s">
        <v>158</v>
      </c>
      <c r="G7" s="92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67">
        <f>SUM($G7:$AI7)</f>
        <v>0</v>
      </c>
      <c r="AK7" s="33"/>
      <c r="AL7" s="50">
        <f>($AJ7+$E7)-$AK8</f>
        <v>0</v>
      </c>
      <c r="AM7" s="416">
        <f>D7*AK8</f>
        <v>0</v>
      </c>
      <c r="BR7" s="184"/>
      <c r="BS7" s="184"/>
      <c r="BT7" s="184"/>
    </row>
    <row r="8" spans="2:72" s="10" customFormat="1" ht="19.149999999999999" customHeight="1" x14ac:dyDescent="0.45">
      <c r="B8" s="395"/>
      <c r="C8" s="397"/>
      <c r="D8" s="363"/>
      <c r="E8" s="399"/>
      <c r="F8" s="29" t="s">
        <v>159</v>
      </c>
      <c r="G8" s="8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62"/>
      <c r="AK8" s="48">
        <f>SUM($G8:$AI8)</f>
        <v>0</v>
      </c>
      <c r="AL8" s="34"/>
      <c r="AM8" s="417"/>
      <c r="BR8" s="184"/>
      <c r="BS8" s="184"/>
      <c r="BT8" s="184"/>
    </row>
    <row r="9" spans="2:72" s="10" customFormat="1" x14ac:dyDescent="0.45">
      <c r="B9" s="394">
        <f>'1月'!$B$9</f>
        <v>0</v>
      </c>
      <c r="C9" s="396">
        <f>IFERROR(VLOOKUP($B9,品名!$BP$4:$BR$160,3,TRUE),"")</f>
        <v>0</v>
      </c>
      <c r="D9" s="362">
        <f>IFERROR(VLOOKUP($B9,品名!$BP$2:$BR$160,2,TRUE),"")</f>
        <v>0</v>
      </c>
      <c r="E9" s="398">
        <f>'1月'!$AN$9</f>
        <v>0</v>
      </c>
      <c r="F9" s="32" t="s">
        <v>158</v>
      </c>
      <c r="G9" s="92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67">
        <f>SUM($G9:$AI9)</f>
        <v>0</v>
      </c>
      <c r="AK9" s="33"/>
      <c r="AL9" s="50">
        <f>($AJ9+$E9)-$AK10</f>
        <v>0</v>
      </c>
      <c r="AM9" s="416">
        <f>D9*AK10</f>
        <v>0</v>
      </c>
      <c r="BR9" s="184"/>
      <c r="BS9" s="184"/>
      <c r="BT9" s="184" t="s">
        <v>157</v>
      </c>
    </row>
    <row r="10" spans="2:72" s="10" customFormat="1" ht="19.5" customHeight="1" x14ac:dyDescent="0.45">
      <c r="B10" s="395"/>
      <c r="C10" s="397"/>
      <c r="D10" s="363"/>
      <c r="E10" s="399"/>
      <c r="F10" s="29" t="s">
        <v>159</v>
      </c>
      <c r="G10" s="95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62"/>
      <c r="AK10" s="48">
        <f>SUM($G10:$AI10)</f>
        <v>0</v>
      </c>
      <c r="AL10" s="35"/>
      <c r="AM10" s="417"/>
      <c r="BR10" s="184"/>
      <c r="BS10" s="184"/>
      <c r="BT10" s="184"/>
    </row>
    <row r="11" spans="2:72" s="10" customFormat="1" x14ac:dyDescent="0.45">
      <c r="B11" s="394">
        <f>'1月'!$B$11</f>
        <v>0</v>
      </c>
      <c r="C11" s="396">
        <f>IFERROR(VLOOKUP($B11,品名!$BP$4:$BR$160,3,TRUE),"")</f>
        <v>0</v>
      </c>
      <c r="D11" s="362">
        <f>IFERROR(VLOOKUP($B11,品名!$BP$2:$BR$160,2,TRUE),"")</f>
        <v>0</v>
      </c>
      <c r="E11" s="398">
        <f>'1月'!$AN$11</f>
        <v>0</v>
      </c>
      <c r="F11" s="32" t="s">
        <v>158</v>
      </c>
      <c r="G11" s="92"/>
      <c r="H11" s="93"/>
      <c r="I11" s="93"/>
      <c r="J11" s="98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67">
        <f>SUM($G11:$AI11)</f>
        <v>0</v>
      </c>
      <c r="AK11" s="33"/>
      <c r="AL11" s="50">
        <f>($AJ11+$E11)-$AK12</f>
        <v>0</v>
      </c>
      <c r="AM11" s="416">
        <f>D11*AK12</f>
        <v>0</v>
      </c>
      <c r="BR11" s="184"/>
      <c r="BS11" s="184"/>
      <c r="BT11" s="184"/>
    </row>
    <row r="12" spans="2:72" s="10" customFormat="1" ht="19.149999999999999" customHeight="1" x14ac:dyDescent="0.45">
      <c r="B12" s="394"/>
      <c r="C12" s="397"/>
      <c r="D12" s="363"/>
      <c r="E12" s="399"/>
      <c r="F12" s="29" t="s">
        <v>159</v>
      </c>
      <c r="G12" s="95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62"/>
      <c r="AK12" s="48">
        <f>SUM($G12:$AI12)</f>
        <v>0</v>
      </c>
      <c r="AL12" s="31"/>
      <c r="AM12" s="417"/>
      <c r="BR12" s="184"/>
      <c r="BS12" s="184"/>
      <c r="BT12" s="184"/>
    </row>
    <row r="13" spans="2:72" s="10" customFormat="1" x14ac:dyDescent="0.45">
      <c r="B13" s="394">
        <f>'1月'!$B$13</f>
        <v>0</v>
      </c>
      <c r="C13" s="396">
        <f>IFERROR(VLOOKUP($B13,品名!$BP$4:$BR$160,3,TRUE),"")</f>
        <v>0</v>
      </c>
      <c r="D13" s="362">
        <f>IFERROR(VLOOKUP($B13,品名!$BP$2:$BR$160,2,TRUE),"")</f>
        <v>0</v>
      </c>
      <c r="E13" s="398">
        <f>'1月'!$AN$13</f>
        <v>0</v>
      </c>
      <c r="F13" s="32" t="s">
        <v>158</v>
      </c>
      <c r="G13" s="92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67">
        <f>SUM($G13:$AI13)</f>
        <v>0</v>
      </c>
      <c r="AK13" s="33"/>
      <c r="AL13" s="50">
        <f>($AJ13+$E13)-$AK14</f>
        <v>0</v>
      </c>
      <c r="AM13" s="416">
        <f>D13*AK14</f>
        <v>0</v>
      </c>
      <c r="BR13" s="184"/>
      <c r="BS13" s="184"/>
      <c r="BT13" s="184"/>
    </row>
    <row r="14" spans="2:72" s="10" customFormat="1" ht="19.5" customHeight="1" x14ac:dyDescent="0.45">
      <c r="B14" s="394"/>
      <c r="C14" s="397"/>
      <c r="D14" s="363"/>
      <c r="E14" s="399"/>
      <c r="F14" s="29" t="s">
        <v>159</v>
      </c>
      <c r="G14" s="89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62"/>
      <c r="AK14" s="48">
        <f>SUM($G14:$AI14)</f>
        <v>0</v>
      </c>
      <c r="AL14" s="31"/>
      <c r="AM14" s="417"/>
      <c r="BR14" s="184"/>
      <c r="BS14" s="184"/>
      <c r="BT14" s="184"/>
    </row>
    <row r="15" spans="2:72" s="10" customFormat="1" x14ac:dyDescent="0.45">
      <c r="B15" s="394">
        <f>'1月'!$B$15</f>
        <v>0</v>
      </c>
      <c r="C15" s="396">
        <f>IFERROR(VLOOKUP($B15,品名!$BP$4:$BR$160,3,TRUE),"")</f>
        <v>0</v>
      </c>
      <c r="D15" s="362">
        <f>IFERROR(VLOOKUP($B15,品名!$BP$2:$BR$160,2,TRUE),"")</f>
        <v>0</v>
      </c>
      <c r="E15" s="398">
        <f>'1月'!$AN$15</f>
        <v>0</v>
      </c>
      <c r="F15" s="32" t="s">
        <v>158</v>
      </c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67">
        <f>SUM($G15:$AI15)</f>
        <v>0</v>
      </c>
      <c r="AK15" s="33"/>
      <c r="AL15" s="50">
        <f>($AJ15+$E15)-$AK16</f>
        <v>0</v>
      </c>
      <c r="AM15" s="416">
        <f>D15*AK16</f>
        <v>0</v>
      </c>
      <c r="BR15" s="184"/>
      <c r="BS15" s="184"/>
      <c r="BT15" s="184"/>
    </row>
    <row r="16" spans="2:72" s="10" customFormat="1" ht="19.149999999999999" customHeight="1" x14ac:dyDescent="0.45">
      <c r="B16" s="394"/>
      <c r="C16" s="397"/>
      <c r="D16" s="363"/>
      <c r="E16" s="399"/>
      <c r="F16" s="29" t="s">
        <v>159</v>
      </c>
      <c r="G16" s="89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62"/>
      <c r="AK16" s="48">
        <f>SUM($G16:$AI16)</f>
        <v>0</v>
      </c>
      <c r="AL16" s="31"/>
      <c r="AM16" s="417"/>
      <c r="BR16" s="184"/>
      <c r="BS16" s="184"/>
      <c r="BT16" s="184"/>
    </row>
    <row r="17" spans="2:72" s="10" customFormat="1" x14ac:dyDescent="0.45">
      <c r="B17" s="394">
        <f>'1月'!$B$17</f>
        <v>0</v>
      </c>
      <c r="C17" s="396">
        <f>IFERROR(VLOOKUP($B17,品名!$BP$4:$BR$160,3,TRUE),"")</f>
        <v>0</v>
      </c>
      <c r="D17" s="362">
        <f>IFERROR(VLOOKUP($B17,品名!$BP$2:$BR$160,2,TRUE),"")</f>
        <v>0</v>
      </c>
      <c r="E17" s="398">
        <f>'1月'!$AN$17</f>
        <v>0</v>
      </c>
      <c r="F17" s="32" t="s">
        <v>158</v>
      </c>
      <c r="G17" s="92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67">
        <f>SUM($G17:$AI17)</f>
        <v>0</v>
      </c>
      <c r="AK17" s="33"/>
      <c r="AL17" s="50">
        <f>($AJ17+$E17)-$AK18</f>
        <v>0</v>
      </c>
      <c r="AM17" s="416">
        <f>D17*AK18</f>
        <v>0</v>
      </c>
      <c r="BR17" s="184"/>
      <c r="BS17" s="184"/>
      <c r="BT17" s="184"/>
    </row>
    <row r="18" spans="2:72" s="10" customFormat="1" ht="19.149999999999999" customHeight="1" x14ac:dyDescent="0.45">
      <c r="B18" s="394"/>
      <c r="C18" s="397"/>
      <c r="D18" s="363"/>
      <c r="E18" s="399"/>
      <c r="F18" s="29" t="s">
        <v>159</v>
      </c>
      <c r="G18" s="89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62"/>
      <c r="AK18" s="48">
        <f>SUM($G18:$AI18)</f>
        <v>0</v>
      </c>
      <c r="AL18" s="31"/>
      <c r="AM18" s="417"/>
      <c r="BR18" s="184"/>
      <c r="BS18" s="184"/>
      <c r="BT18" s="184"/>
    </row>
    <row r="19" spans="2:72" s="10" customFormat="1" x14ac:dyDescent="0.45">
      <c r="B19" s="394">
        <f>'1月'!$B$19</f>
        <v>0</v>
      </c>
      <c r="C19" s="396">
        <f>IFERROR(VLOOKUP($B19,品名!$BP$4:$BR$160,3,TRUE),"")</f>
        <v>0</v>
      </c>
      <c r="D19" s="362">
        <f>IFERROR(VLOOKUP($B19,品名!$BP$2:$BR$160,2,TRUE),"")</f>
        <v>0</v>
      </c>
      <c r="E19" s="398">
        <f>'1月'!$AN$19</f>
        <v>0</v>
      </c>
      <c r="F19" s="32" t="s">
        <v>158</v>
      </c>
      <c r="G19" s="92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67">
        <f>SUM($G19:$AI19)</f>
        <v>0</v>
      </c>
      <c r="AK19" s="33"/>
      <c r="AL19" s="50">
        <f>($AJ19+$E19)-$AK20</f>
        <v>0</v>
      </c>
      <c r="AM19" s="416">
        <f>D19*AK20</f>
        <v>0</v>
      </c>
      <c r="BR19" s="184"/>
      <c r="BS19" s="184"/>
      <c r="BT19" s="184"/>
    </row>
    <row r="20" spans="2:72" s="10" customFormat="1" ht="19.149999999999999" customHeight="1" x14ac:dyDescent="0.45">
      <c r="B20" s="394"/>
      <c r="C20" s="397"/>
      <c r="D20" s="363"/>
      <c r="E20" s="399"/>
      <c r="F20" s="29" t="s">
        <v>159</v>
      </c>
      <c r="G20" s="89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62"/>
      <c r="AK20" s="48">
        <f>SUM($G20:$AI20)</f>
        <v>0</v>
      </c>
      <c r="AL20" s="31"/>
      <c r="AM20" s="417"/>
      <c r="BR20" s="184"/>
      <c r="BS20" s="184"/>
      <c r="BT20" s="184"/>
    </row>
    <row r="21" spans="2:72" s="10" customFormat="1" x14ac:dyDescent="0.45">
      <c r="B21" s="394">
        <f>'1月'!$B$21</f>
        <v>0</v>
      </c>
      <c r="C21" s="396">
        <f>IFERROR(VLOOKUP($B21,品名!$BP$4:$BR$160,3,TRUE),"")</f>
        <v>0</v>
      </c>
      <c r="D21" s="362">
        <f>IFERROR(VLOOKUP($B21,品名!$BP$2:$BR$160,2,TRUE),"")</f>
        <v>0</v>
      </c>
      <c r="E21" s="398">
        <f>'1月'!$AN$21</f>
        <v>0</v>
      </c>
      <c r="F21" s="32" t="s">
        <v>158</v>
      </c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67">
        <f>SUM($G21:$AI21)</f>
        <v>0</v>
      </c>
      <c r="AK21" s="33"/>
      <c r="AL21" s="50">
        <f>($AJ21+$E21)-$AK22</f>
        <v>0</v>
      </c>
      <c r="AM21" s="416">
        <f>D21*AK22</f>
        <v>0</v>
      </c>
      <c r="BR21" s="184"/>
      <c r="BS21" s="184"/>
      <c r="BT21" s="184"/>
    </row>
    <row r="22" spans="2:72" ht="19.899999999999999" customHeight="1" x14ac:dyDescent="0.45">
      <c r="B22" s="394"/>
      <c r="C22" s="397"/>
      <c r="D22" s="363"/>
      <c r="E22" s="399"/>
      <c r="F22" s="29" t="s">
        <v>159</v>
      </c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62"/>
      <c r="AK22" s="48">
        <f>SUM($G22:$AI22)</f>
        <v>0</v>
      </c>
      <c r="AL22" s="31"/>
      <c r="AM22" s="417"/>
      <c r="BO22" s="184"/>
    </row>
    <row r="23" spans="2:72" x14ac:dyDescent="0.45">
      <c r="B23" s="414">
        <f>'1月'!$B$23</f>
        <v>0</v>
      </c>
      <c r="C23" s="396">
        <f>IFERROR(VLOOKUP($B23,品名!$BP$4:$BR$160,3,TRUE),"")</f>
        <v>0</v>
      </c>
      <c r="D23" s="362">
        <f>IFERROR(VLOOKUP($B23,品名!$BP$2:$BR$160,2,TRUE),"")</f>
        <v>0</v>
      </c>
      <c r="E23" s="423">
        <f>'1月'!$AN$23</f>
        <v>0</v>
      </c>
      <c r="F23" s="32" t="s">
        <v>158</v>
      </c>
      <c r="G23" s="92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67">
        <f>SUM($G23:$AI23)</f>
        <v>0</v>
      </c>
      <c r="AK23" s="33"/>
      <c r="AL23" s="50">
        <f>($AJ23+$E23)-$AK24</f>
        <v>0</v>
      </c>
      <c r="AM23" s="416">
        <f>D23*AK24</f>
        <v>0</v>
      </c>
      <c r="BO23" s="184"/>
    </row>
    <row r="24" spans="2:72" ht="19.899999999999999" customHeight="1" x14ac:dyDescent="0.45">
      <c r="B24" s="415"/>
      <c r="C24" s="397"/>
      <c r="D24" s="363"/>
      <c r="E24" s="424"/>
      <c r="F24" s="29" t="s">
        <v>159</v>
      </c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62"/>
      <c r="AK24" s="48">
        <f>SUM($G24:$AI24)</f>
        <v>0</v>
      </c>
      <c r="AL24" s="31"/>
      <c r="AM24" s="417"/>
      <c r="BO24" s="184"/>
    </row>
    <row r="25" spans="2:72" x14ac:dyDescent="0.45">
      <c r="B25" s="414">
        <f>'1月'!$B$25</f>
        <v>0</v>
      </c>
      <c r="C25" s="396">
        <f>IFERROR(VLOOKUP($B25,品名!$BP$4:$BR$160,3,TRUE),"")</f>
        <v>0</v>
      </c>
      <c r="D25" s="362">
        <f>IFERROR(VLOOKUP($B25,品名!$BP$2:$BR$160,2,TRUE),"")</f>
        <v>0</v>
      </c>
      <c r="E25" s="398">
        <f>'1月'!$AN$25</f>
        <v>0</v>
      </c>
      <c r="F25" s="32" t="s">
        <v>158</v>
      </c>
      <c r="G25" s="92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67">
        <f>SUM($G25:$AI25)</f>
        <v>0</v>
      </c>
      <c r="AK25" s="33"/>
      <c r="AL25" s="50">
        <f>($AJ25+$E25)-$AK26</f>
        <v>0</v>
      </c>
      <c r="AM25" s="416">
        <f>D25*AK26</f>
        <v>0</v>
      </c>
      <c r="BO25" s="184"/>
    </row>
    <row r="26" spans="2:72" ht="19.899999999999999" customHeight="1" x14ac:dyDescent="0.45">
      <c r="B26" s="415"/>
      <c r="C26" s="397"/>
      <c r="D26" s="363"/>
      <c r="E26" s="399"/>
      <c r="F26" s="29" t="s">
        <v>159</v>
      </c>
      <c r="G26" s="89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62"/>
      <c r="AK26" s="48">
        <f>SUM($G26:$AI26)</f>
        <v>0</v>
      </c>
      <c r="AL26" s="31"/>
      <c r="AM26" s="417"/>
      <c r="BO26" s="184"/>
    </row>
    <row r="27" spans="2:72" ht="19.899999999999999" customHeight="1" x14ac:dyDescent="0.45">
      <c r="B27" s="414">
        <f>'1月'!$B$27</f>
        <v>0</v>
      </c>
      <c r="C27" s="396">
        <f>IFERROR(VLOOKUP($B27,品名!$BP$4:$BR$160,3,TRUE),"")</f>
        <v>0</v>
      </c>
      <c r="D27" s="362">
        <f>IFERROR(VLOOKUP($B27,品名!$BP$2:$BR$160,2,TRUE),"")</f>
        <v>0</v>
      </c>
      <c r="E27" s="398">
        <f>'1月'!$AN$27</f>
        <v>0</v>
      </c>
      <c r="F27" s="32" t="s">
        <v>158</v>
      </c>
      <c r="G27" s="92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67">
        <f>SUM($G27:$AI27)</f>
        <v>0</v>
      </c>
      <c r="AK27" s="33"/>
      <c r="AL27" s="47">
        <f>($AJ27+$E27)-$AK28</f>
        <v>0</v>
      </c>
      <c r="AM27" s="416">
        <f>D27*AK28</f>
        <v>0</v>
      </c>
      <c r="BO27" s="184"/>
    </row>
    <row r="28" spans="2:72" ht="19.899999999999999" customHeight="1" x14ac:dyDescent="0.45">
      <c r="B28" s="415"/>
      <c r="C28" s="397"/>
      <c r="D28" s="363"/>
      <c r="E28" s="399"/>
      <c r="F28" s="29" t="s">
        <v>159</v>
      </c>
      <c r="G28" s="89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62"/>
      <c r="AK28" s="48">
        <f>SUM($G28:$AI28)</f>
        <v>0</v>
      </c>
      <c r="AL28" s="31"/>
      <c r="AM28" s="417"/>
      <c r="BO28" s="184"/>
    </row>
    <row r="29" spans="2:72" ht="19.899999999999999" customHeight="1" x14ac:dyDescent="0.45">
      <c r="B29" s="414">
        <f>'1月'!$B$29</f>
        <v>0</v>
      </c>
      <c r="C29" s="396">
        <f>IFERROR(VLOOKUP($B29,品名!$BP$4:$BR$160,3,TRUE),"")</f>
        <v>0</v>
      </c>
      <c r="D29" s="362">
        <f>IFERROR(VLOOKUP($B29,品名!$BP$2:$BR$160,2,TRUE),"")</f>
        <v>0</v>
      </c>
      <c r="E29" s="398">
        <f>'1月'!$AN$29</f>
        <v>0</v>
      </c>
      <c r="F29" s="32" t="s">
        <v>158</v>
      </c>
      <c r="G29" s="92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67">
        <f>SUM($G29:$AI29)</f>
        <v>0</v>
      </c>
      <c r="AK29" s="33"/>
      <c r="AL29" s="47">
        <f>($AJ29+$E29)-$AK30</f>
        <v>0</v>
      </c>
      <c r="AM29" s="416">
        <f>D29*AK30</f>
        <v>0</v>
      </c>
      <c r="BO29" s="184"/>
    </row>
    <row r="30" spans="2:72" ht="19.899999999999999" customHeight="1" x14ac:dyDescent="0.45">
      <c r="B30" s="415"/>
      <c r="C30" s="397"/>
      <c r="D30" s="363"/>
      <c r="E30" s="399"/>
      <c r="F30" s="29" t="s">
        <v>159</v>
      </c>
      <c r="G30" s="8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62"/>
      <c r="AK30" s="48">
        <f>SUM($G30:$AI30)</f>
        <v>0</v>
      </c>
      <c r="AL30" s="31"/>
      <c r="AM30" s="417"/>
      <c r="BO30" s="184"/>
    </row>
    <row r="31" spans="2:72" x14ac:dyDescent="0.45">
      <c r="B31" s="414">
        <f>'1月'!$B$31</f>
        <v>0</v>
      </c>
      <c r="C31" s="396">
        <f>IFERROR(VLOOKUP($B31,品名!$BP$4:$BR$160,3,TRUE),"")</f>
        <v>0</v>
      </c>
      <c r="D31" s="362">
        <f>IFERROR(VLOOKUP($B31,品名!$BP$2:$BR$160,2,TRUE),"")</f>
        <v>0</v>
      </c>
      <c r="E31" s="398">
        <f>'1月'!$AN$31</f>
        <v>0</v>
      </c>
      <c r="F31" s="32" t="s">
        <v>158</v>
      </c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67">
        <f>SUM($G31:$AI31)</f>
        <v>0</v>
      </c>
      <c r="AK31" s="33"/>
      <c r="AL31" s="47">
        <f>($AJ31+$E31)-$AK32</f>
        <v>0</v>
      </c>
      <c r="AM31" s="416">
        <f>D31*AK32</f>
        <v>0</v>
      </c>
      <c r="BO31" s="184"/>
    </row>
    <row r="32" spans="2:72" ht="19.5" customHeight="1" x14ac:dyDescent="0.45">
      <c r="B32" s="415"/>
      <c r="C32" s="397"/>
      <c r="D32" s="363"/>
      <c r="E32" s="399"/>
      <c r="F32" s="29" t="s">
        <v>159</v>
      </c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62"/>
      <c r="AK32" s="48">
        <f>SUM($G32:$AI32)</f>
        <v>0</v>
      </c>
      <c r="AL32" s="31"/>
      <c r="AM32" s="417"/>
      <c r="BO32" s="184"/>
    </row>
    <row r="33" spans="2:67" x14ac:dyDescent="0.45">
      <c r="B33" s="414">
        <f>'1月'!$B$33</f>
        <v>0</v>
      </c>
      <c r="C33" s="396">
        <f>IFERROR(VLOOKUP($B33,品名!$BP$4:$BR$160,3,TRUE),"")</f>
        <v>0</v>
      </c>
      <c r="D33" s="362">
        <f>IFERROR(VLOOKUP($B33,品名!$BP$2:$BR$160,2,TRUE),"")</f>
        <v>0</v>
      </c>
      <c r="E33" s="398">
        <f>'1月'!$AN$33</f>
        <v>0</v>
      </c>
      <c r="F33" s="32" t="s">
        <v>158</v>
      </c>
      <c r="G33" s="92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67">
        <f>SUM($G33:$AI33)</f>
        <v>0</v>
      </c>
      <c r="AK33" s="33"/>
      <c r="AL33" s="47">
        <f>($AJ33+$E33)-$AK34</f>
        <v>0</v>
      </c>
      <c r="AM33" s="416">
        <f>D33*AK34</f>
        <v>0</v>
      </c>
      <c r="BO33" s="184"/>
    </row>
    <row r="34" spans="2:67" ht="19.899999999999999" customHeight="1" x14ac:dyDescent="0.45">
      <c r="B34" s="415"/>
      <c r="C34" s="397"/>
      <c r="D34" s="363"/>
      <c r="E34" s="399"/>
      <c r="F34" s="29" t="s">
        <v>159</v>
      </c>
      <c r="G34" s="89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62"/>
      <c r="AK34" s="48">
        <f>SUM($G34:$AI34)</f>
        <v>0</v>
      </c>
      <c r="AL34" s="31"/>
      <c r="AM34" s="417"/>
      <c r="BO34" s="184"/>
    </row>
    <row r="35" spans="2:67" x14ac:dyDescent="0.45">
      <c r="B35" s="414">
        <f>'1月'!$B$35</f>
        <v>0</v>
      </c>
      <c r="C35" s="396">
        <f>IFERROR(VLOOKUP($B35,品名!$BP$4:$BR$160,3,TRUE),"")</f>
        <v>0</v>
      </c>
      <c r="D35" s="362">
        <f>IFERROR(VLOOKUP($B35,品名!$BP$2:$BR$160,2,TRUE),"")</f>
        <v>0</v>
      </c>
      <c r="E35" s="398">
        <f>'1月'!$AN$35</f>
        <v>0</v>
      </c>
      <c r="F35" s="32" t="s">
        <v>158</v>
      </c>
      <c r="G35" s="92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67">
        <f>SUM($G35:$AI35)</f>
        <v>0</v>
      </c>
      <c r="AK35" s="33"/>
      <c r="AL35" s="47">
        <f>($AJ35+$E35)-$AK36</f>
        <v>0</v>
      </c>
      <c r="AM35" s="416">
        <f>D35*AK36</f>
        <v>0</v>
      </c>
      <c r="BO35" s="184"/>
    </row>
    <row r="36" spans="2:67" ht="20.45" customHeight="1" x14ac:dyDescent="0.45">
      <c r="B36" s="415"/>
      <c r="C36" s="397"/>
      <c r="D36" s="363"/>
      <c r="E36" s="399"/>
      <c r="F36" s="29" t="s">
        <v>159</v>
      </c>
      <c r="G36" s="89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62"/>
      <c r="AK36" s="48">
        <f>SUM($G36:$AI36)</f>
        <v>0</v>
      </c>
      <c r="AL36" s="31"/>
      <c r="AM36" s="417"/>
      <c r="BO36" s="184"/>
    </row>
    <row r="37" spans="2:67" ht="21" customHeight="1" x14ac:dyDescent="0.45">
      <c r="B37" s="414">
        <f>'1月'!$B$37</f>
        <v>0</v>
      </c>
      <c r="C37" s="396">
        <f>IFERROR(VLOOKUP($B37,品名!$BP$4:$BR$160,3,TRUE),"")</f>
        <v>0</v>
      </c>
      <c r="D37" s="362">
        <f>IFERROR(VLOOKUP($B37,品名!$BP$2:$BR$160,2,TRUE),"")</f>
        <v>0</v>
      </c>
      <c r="E37" s="398">
        <f>'1月'!$AN$37</f>
        <v>0</v>
      </c>
      <c r="F37" s="32" t="s">
        <v>158</v>
      </c>
      <c r="G37" s="92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67">
        <f>SUM($G37:$AI37)</f>
        <v>0</v>
      </c>
      <c r="AK37" s="33"/>
      <c r="AL37" s="47">
        <f>($AJ37+$E37)-$AK38</f>
        <v>0</v>
      </c>
      <c r="AM37" s="420">
        <f>D37*AK38</f>
        <v>0</v>
      </c>
      <c r="BO37" s="184"/>
    </row>
    <row r="38" spans="2:67" x14ac:dyDescent="0.45">
      <c r="B38" s="415"/>
      <c r="C38" s="397"/>
      <c r="D38" s="363"/>
      <c r="E38" s="399"/>
      <c r="F38" s="29" t="s">
        <v>159</v>
      </c>
      <c r="G38" s="89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62"/>
      <c r="AK38" s="48">
        <f>SUM($G38:$AI38)</f>
        <v>0</v>
      </c>
      <c r="AL38" s="31"/>
      <c r="AM38" s="417"/>
      <c r="BO38" s="184"/>
    </row>
    <row r="39" spans="2:67" x14ac:dyDescent="0.45">
      <c r="B39" s="414">
        <f>'1月'!$B$39</f>
        <v>0</v>
      </c>
      <c r="C39" s="421">
        <f>IFERROR(VLOOKUP($B39,品名!$BP$4:$BR$160,3,TRUE),"")</f>
        <v>0</v>
      </c>
      <c r="D39" s="362">
        <f>IFERROR(VLOOKUP($B39,品名!$BP$2:$BR$160,2,TRUE),"")</f>
        <v>0</v>
      </c>
      <c r="E39" s="398">
        <f>'1月'!$AN$39</f>
        <v>0</v>
      </c>
      <c r="F39" s="32" t="s">
        <v>158</v>
      </c>
      <c r="G39" s="92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67">
        <f>SUM($G39:$AI39)</f>
        <v>0</v>
      </c>
      <c r="AK39" s="33"/>
      <c r="AL39" s="50">
        <f>($AJ39+$E39)-$AK40</f>
        <v>0</v>
      </c>
      <c r="AM39" s="416">
        <f>D39*AK40</f>
        <v>0</v>
      </c>
      <c r="BO39" s="184"/>
    </row>
    <row r="40" spans="2:67" x14ac:dyDescent="0.45">
      <c r="B40" s="415"/>
      <c r="C40" s="422"/>
      <c r="D40" s="363"/>
      <c r="E40" s="399"/>
      <c r="F40" s="29" t="s">
        <v>159</v>
      </c>
      <c r="G40" s="89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62"/>
      <c r="AK40" s="48">
        <f>SUM($G40:$AI40)</f>
        <v>0</v>
      </c>
      <c r="AL40" s="31"/>
      <c r="AM40" s="417"/>
      <c r="BO40" s="184"/>
    </row>
    <row r="41" spans="2:67" x14ac:dyDescent="0.45">
      <c r="B41" s="414">
        <f>'1月'!$B$41</f>
        <v>0</v>
      </c>
      <c r="C41" s="396">
        <f>IFERROR(VLOOKUP($B41,品名!$BP$4:$BR$160,3,TRUE),"")</f>
        <v>0</v>
      </c>
      <c r="D41" s="362">
        <f>IFERROR(VLOOKUP($B41,品名!$BP$2:$BR$160,2,TRUE),"")</f>
        <v>0</v>
      </c>
      <c r="E41" s="398">
        <f>'1月'!$AN$41</f>
        <v>0</v>
      </c>
      <c r="F41" s="32" t="s">
        <v>158</v>
      </c>
      <c r="G41" s="92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67">
        <f>SUM($G41:$AI41)</f>
        <v>0</v>
      </c>
      <c r="AK41" s="33"/>
      <c r="AL41" s="50">
        <f>($AJ41+$E41)-$AK42</f>
        <v>0</v>
      </c>
      <c r="AM41" s="416">
        <f>D41*AK42</f>
        <v>0</v>
      </c>
      <c r="BO41" s="184"/>
    </row>
    <row r="42" spans="2:67" x14ac:dyDescent="0.45">
      <c r="B42" s="415"/>
      <c r="C42" s="397"/>
      <c r="D42" s="363"/>
      <c r="E42" s="399"/>
      <c r="F42" s="29" t="s">
        <v>159</v>
      </c>
      <c r="G42" s="89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62"/>
      <c r="AK42" s="48">
        <f>SUM($G42:$AI42)</f>
        <v>0</v>
      </c>
      <c r="AL42" s="31"/>
      <c r="AM42" s="417"/>
      <c r="BO42" s="184"/>
    </row>
    <row r="43" spans="2:67" x14ac:dyDescent="0.45">
      <c r="B43" s="414">
        <f>'1月'!$B$43</f>
        <v>0</v>
      </c>
      <c r="C43" s="396">
        <f>IFERROR(VLOOKUP($B43,品名!$BP$4:$BR$160,3,TRUE),"")</f>
        <v>0</v>
      </c>
      <c r="D43" s="362">
        <f>IFERROR(VLOOKUP($B43,品名!$BP$2:$BR$160,2,TRUE),"")</f>
        <v>0</v>
      </c>
      <c r="E43" s="398">
        <f>'1月'!$AN$43</f>
        <v>0</v>
      </c>
      <c r="F43" s="32" t="s">
        <v>158</v>
      </c>
      <c r="G43" s="92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67">
        <f>SUM($G43:$AI43)</f>
        <v>0</v>
      </c>
      <c r="AK43" s="33"/>
      <c r="AL43" s="50">
        <f>($AJ43+$E43)-$AK44</f>
        <v>0</v>
      </c>
      <c r="AM43" s="416">
        <f>D43*AK44</f>
        <v>0</v>
      </c>
      <c r="BO43" s="184"/>
    </row>
    <row r="44" spans="2:67" ht="20.25" thickBot="1" x14ac:dyDescent="0.5">
      <c r="B44" s="418"/>
      <c r="C44" s="401"/>
      <c r="D44" s="371"/>
      <c r="E44" s="402"/>
      <c r="F44" s="36" t="s">
        <v>159</v>
      </c>
      <c r="G44" s="101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64"/>
      <c r="AK44" s="48">
        <f>SUM($G44:$AI44)</f>
        <v>0</v>
      </c>
      <c r="AL44" s="38"/>
      <c r="AM44" s="419"/>
      <c r="BO44" s="184"/>
    </row>
    <row r="45" spans="2:67" ht="20.45" customHeight="1" thickTop="1" x14ac:dyDescent="0.45">
      <c r="B45" s="385" t="s">
        <v>160</v>
      </c>
      <c r="C45" s="386"/>
      <c r="D45" s="389"/>
      <c r="E45" s="391">
        <f>SUM($E$5:$E$44)</f>
        <v>0</v>
      </c>
      <c r="F45" s="39" t="s">
        <v>158</v>
      </c>
      <c r="G45" s="52">
        <f>SUM(G5,G7,G9,G11,G13,G15,G17,G19,G21,G23,G25,G27,G29,G31,G33,G35,G37,G39,G41,G43)</f>
        <v>0</v>
      </c>
      <c r="H45" s="73">
        <f t="shared" ref="H45:AI46" si="0">SUM(H5,H7,H9,H11,H13,H15,H17,H19,H21,H23,H25,H27,H29,H31,H33,H35,H37,H39,H41,H43)</f>
        <v>0</v>
      </c>
      <c r="I45" s="73">
        <f t="shared" si="0"/>
        <v>0</v>
      </c>
      <c r="J45" s="73">
        <f t="shared" si="0"/>
        <v>0</v>
      </c>
      <c r="K45" s="73">
        <f t="shared" si="0"/>
        <v>0</v>
      </c>
      <c r="L45" s="73">
        <f t="shared" si="0"/>
        <v>0</v>
      </c>
      <c r="M45" s="73">
        <f t="shared" si="0"/>
        <v>0</v>
      </c>
      <c r="N45" s="73">
        <f t="shared" si="0"/>
        <v>0</v>
      </c>
      <c r="O45" s="73">
        <f t="shared" si="0"/>
        <v>0</v>
      </c>
      <c r="P45" s="73">
        <f t="shared" si="0"/>
        <v>0</v>
      </c>
      <c r="Q45" s="73">
        <f t="shared" si="0"/>
        <v>0</v>
      </c>
      <c r="R45" s="73">
        <f t="shared" si="0"/>
        <v>0</v>
      </c>
      <c r="S45" s="73">
        <f t="shared" si="0"/>
        <v>0</v>
      </c>
      <c r="T45" s="73">
        <f t="shared" si="0"/>
        <v>0</v>
      </c>
      <c r="U45" s="73">
        <f t="shared" si="0"/>
        <v>0</v>
      </c>
      <c r="V45" s="73">
        <f t="shared" si="0"/>
        <v>0</v>
      </c>
      <c r="W45" s="73">
        <f t="shared" si="0"/>
        <v>0</v>
      </c>
      <c r="X45" s="73">
        <f t="shared" si="0"/>
        <v>0</v>
      </c>
      <c r="Y45" s="73">
        <f t="shared" si="0"/>
        <v>0</v>
      </c>
      <c r="Z45" s="73">
        <f t="shared" si="0"/>
        <v>0</v>
      </c>
      <c r="AA45" s="73">
        <f t="shared" si="0"/>
        <v>0</v>
      </c>
      <c r="AB45" s="73">
        <f t="shared" si="0"/>
        <v>0</v>
      </c>
      <c r="AC45" s="73">
        <f t="shared" si="0"/>
        <v>0</v>
      </c>
      <c r="AD45" s="73">
        <f t="shared" si="0"/>
        <v>0</v>
      </c>
      <c r="AE45" s="73">
        <f t="shared" si="0"/>
        <v>0</v>
      </c>
      <c r="AF45" s="73">
        <f t="shared" si="0"/>
        <v>0</v>
      </c>
      <c r="AG45" s="73">
        <f t="shared" si="0"/>
        <v>0</v>
      </c>
      <c r="AH45" s="73">
        <f t="shared" si="0"/>
        <v>0</v>
      </c>
      <c r="AI45" s="110">
        <f t="shared" si="0"/>
        <v>0</v>
      </c>
      <c r="AJ45" s="69">
        <f>SUM($G45:$AI45)</f>
        <v>0</v>
      </c>
      <c r="AK45" s="40"/>
      <c r="AL45" s="53">
        <f>($AJ45+$E45)-$AK46</f>
        <v>0</v>
      </c>
      <c r="AM45" s="412">
        <f>SUM(AM5:AM44)</f>
        <v>0</v>
      </c>
      <c r="BO45" s="184"/>
    </row>
    <row r="46" spans="2:67" ht="20.25" thickBot="1" x14ac:dyDescent="0.5">
      <c r="B46" s="387"/>
      <c r="C46" s="388"/>
      <c r="D46" s="390"/>
      <c r="E46" s="392"/>
      <c r="F46" s="41" t="s">
        <v>159</v>
      </c>
      <c r="G46" s="75">
        <f>SUM(G6,G8,G10,G12,G14,G16,G18,G20,G22,G24,G26,G28,G30,G32,G34,G36,G38,G40,G42,G44)</f>
        <v>0</v>
      </c>
      <c r="H46" s="74">
        <f t="shared" si="0"/>
        <v>0</v>
      </c>
      <c r="I46" s="74">
        <f t="shared" si="0"/>
        <v>0</v>
      </c>
      <c r="J46" s="74">
        <f t="shared" si="0"/>
        <v>0</v>
      </c>
      <c r="K46" s="74">
        <f t="shared" si="0"/>
        <v>0</v>
      </c>
      <c r="L46" s="74">
        <f t="shared" si="0"/>
        <v>0</v>
      </c>
      <c r="M46" s="74">
        <f t="shared" si="0"/>
        <v>0</v>
      </c>
      <c r="N46" s="74">
        <f t="shared" si="0"/>
        <v>0</v>
      </c>
      <c r="O46" s="74">
        <f t="shared" si="0"/>
        <v>0</v>
      </c>
      <c r="P46" s="74">
        <f t="shared" si="0"/>
        <v>0</v>
      </c>
      <c r="Q46" s="74">
        <f t="shared" si="0"/>
        <v>0</v>
      </c>
      <c r="R46" s="74">
        <f t="shared" si="0"/>
        <v>0</v>
      </c>
      <c r="S46" s="74">
        <f t="shared" si="0"/>
        <v>0</v>
      </c>
      <c r="T46" s="74">
        <f t="shared" si="0"/>
        <v>0</v>
      </c>
      <c r="U46" s="74">
        <f t="shared" si="0"/>
        <v>0</v>
      </c>
      <c r="V46" s="74">
        <f t="shared" si="0"/>
        <v>0</v>
      </c>
      <c r="W46" s="74">
        <f t="shared" si="0"/>
        <v>0</v>
      </c>
      <c r="X46" s="74">
        <f t="shared" si="0"/>
        <v>0</v>
      </c>
      <c r="Y46" s="74">
        <f t="shared" si="0"/>
        <v>0</v>
      </c>
      <c r="Z46" s="74">
        <f t="shared" si="0"/>
        <v>0</v>
      </c>
      <c r="AA46" s="74">
        <f t="shared" si="0"/>
        <v>0</v>
      </c>
      <c r="AB46" s="74">
        <f t="shared" si="0"/>
        <v>0</v>
      </c>
      <c r="AC46" s="74">
        <f t="shared" si="0"/>
        <v>0</v>
      </c>
      <c r="AD46" s="74">
        <f t="shared" si="0"/>
        <v>0</v>
      </c>
      <c r="AE46" s="74">
        <f t="shared" si="0"/>
        <v>0</v>
      </c>
      <c r="AF46" s="74">
        <f t="shared" si="0"/>
        <v>0</v>
      </c>
      <c r="AG46" s="74">
        <f t="shared" si="0"/>
        <v>0</v>
      </c>
      <c r="AH46" s="74">
        <f t="shared" si="0"/>
        <v>0</v>
      </c>
      <c r="AI46" s="105">
        <f t="shared" si="0"/>
        <v>0</v>
      </c>
      <c r="AJ46" s="65"/>
      <c r="AK46" s="54">
        <f>SUM($G46:$AI46)</f>
        <v>0</v>
      </c>
      <c r="AL46" s="72"/>
      <c r="AM46" s="413"/>
      <c r="BO46" s="184"/>
    </row>
    <row r="47" spans="2:67" x14ac:dyDescent="0.45">
      <c r="AJ47" s="70">
        <f>SUM(AJ5,AJ7,AJ9,AJ11,AJ13,AJ15,AJ17,AJ19,AJ21,AJ23,AJ25,AJ27,AJ29,AJ31,AJ33,AJ35,AJ37,AJ39,AJ41,AJ43)</f>
        <v>0</v>
      </c>
      <c r="AK47" s="71">
        <f>SUM(AK6,AK8,AK10,AK12,AK14,AK16,AK18,AK20,AK22,AK24,AK26,AK28,AK30,AK32,AK34,AK36,AK38,AK40,AK42,AK44)</f>
        <v>0</v>
      </c>
      <c r="AL47" s="71">
        <f>SUM(AL5,AL7,AL9,AL11,AL13,AL15,AL17,AL19,AL21,AL23,AL25,AL27,AL29,AL31,AL33,AL35,AL37,AL39,AL41,AL43)</f>
        <v>0</v>
      </c>
      <c r="BO47" s="184"/>
    </row>
    <row r="48" spans="2:67" x14ac:dyDescent="0.45">
      <c r="BO48" s="184"/>
    </row>
    <row r="49" spans="67:67" x14ac:dyDescent="0.45">
      <c r="BO49" s="184"/>
    </row>
    <row r="50" spans="67:67" x14ac:dyDescent="0.45">
      <c r="BO50" s="184"/>
    </row>
    <row r="51" spans="67:67" x14ac:dyDescent="0.45">
      <c r="BO51" s="184"/>
    </row>
    <row r="52" spans="67:67" x14ac:dyDescent="0.45">
      <c r="BO52" s="184"/>
    </row>
    <row r="53" spans="67:67" x14ac:dyDescent="0.45">
      <c r="BO53" s="184"/>
    </row>
    <row r="54" spans="67:67" x14ac:dyDescent="0.45">
      <c r="BO54" s="184"/>
    </row>
    <row r="55" spans="67:67" x14ac:dyDescent="0.45">
      <c r="BO55" s="184"/>
    </row>
    <row r="56" spans="67:67" x14ac:dyDescent="0.45">
      <c r="BO56" s="184"/>
    </row>
    <row r="57" spans="67:67" x14ac:dyDescent="0.45">
      <c r="BO57" s="184"/>
    </row>
    <row r="58" spans="67:67" x14ac:dyDescent="0.45">
      <c r="BO58" s="184"/>
    </row>
    <row r="59" spans="67:67" x14ac:dyDescent="0.45">
      <c r="BO59" s="184"/>
    </row>
    <row r="60" spans="67:67" x14ac:dyDescent="0.45">
      <c r="BO60" s="184"/>
    </row>
    <row r="61" spans="67:67" x14ac:dyDescent="0.45">
      <c r="BO61" s="184"/>
    </row>
    <row r="62" spans="67:67" x14ac:dyDescent="0.45">
      <c r="BO62" s="184"/>
    </row>
    <row r="63" spans="67:67" x14ac:dyDescent="0.45">
      <c r="BO63" s="184"/>
    </row>
    <row r="64" spans="67:67" x14ac:dyDescent="0.45">
      <c r="BO64" s="184"/>
    </row>
    <row r="65" spans="67:67" x14ac:dyDescent="0.45">
      <c r="BO65" s="184"/>
    </row>
    <row r="66" spans="67:67" x14ac:dyDescent="0.45">
      <c r="BO66" s="184"/>
    </row>
    <row r="67" spans="67:67" x14ac:dyDescent="0.45">
      <c r="BO67" s="184"/>
    </row>
    <row r="68" spans="67:67" x14ac:dyDescent="0.45">
      <c r="BO68" s="184"/>
    </row>
    <row r="69" spans="67:67" x14ac:dyDescent="0.45">
      <c r="BO69" s="184"/>
    </row>
    <row r="70" spans="67:67" x14ac:dyDescent="0.45">
      <c r="BO70" s="184"/>
    </row>
    <row r="71" spans="67:67" x14ac:dyDescent="0.45">
      <c r="BO71" s="184"/>
    </row>
    <row r="72" spans="67:67" x14ac:dyDescent="0.45">
      <c r="BO72" s="184"/>
    </row>
    <row r="73" spans="67:67" x14ac:dyDescent="0.45">
      <c r="BO73" s="184"/>
    </row>
    <row r="74" spans="67:67" ht="19.899999999999999" customHeight="1" x14ac:dyDescent="0.45">
      <c r="BO74" s="184"/>
    </row>
    <row r="75" spans="67:67" x14ac:dyDescent="0.45">
      <c r="BO75" s="184"/>
    </row>
    <row r="76" spans="67:67" x14ac:dyDescent="0.45">
      <c r="BO76" s="184"/>
    </row>
    <row r="77" spans="67:67" x14ac:dyDescent="0.45">
      <c r="BO77" s="184"/>
    </row>
    <row r="78" spans="67:67" x14ac:dyDescent="0.45">
      <c r="BO78" s="184"/>
    </row>
    <row r="79" spans="67:67" x14ac:dyDescent="0.45">
      <c r="BO79" s="184"/>
    </row>
    <row r="80" spans="67:67" x14ac:dyDescent="0.45">
      <c r="BO80" s="184"/>
    </row>
    <row r="81" spans="67:67" x14ac:dyDescent="0.45">
      <c r="BO81" s="184"/>
    </row>
    <row r="82" spans="67:67" x14ac:dyDescent="0.45">
      <c r="BO82" s="184"/>
    </row>
    <row r="83" spans="67:67" x14ac:dyDescent="0.45">
      <c r="BO83" s="184"/>
    </row>
    <row r="84" spans="67:67" x14ac:dyDescent="0.45">
      <c r="BO84" s="184"/>
    </row>
    <row r="85" spans="67:67" x14ac:dyDescent="0.45">
      <c r="BO85" s="184"/>
    </row>
    <row r="86" spans="67:67" x14ac:dyDescent="0.45">
      <c r="BO86" s="184"/>
    </row>
    <row r="87" spans="67:67" x14ac:dyDescent="0.45">
      <c r="BO87" s="184"/>
    </row>
    <row r="88" spans="67:67" x14ac:dyDescent="0.45">
      <c r="BO88" s="184"/>
    </row>
    <row r="89" spans="67:67" x14ac:dyDescent="0.45">
      <c r="BO89" s="184"/>
    </row>
    <row r="90" spans="67:67" x14ac:dyDescent="0.45">
      <c r="BO90" s="184"/>
    </row>
    <row r="91" spans="67:67" x14ac:dyDescent="0.45">
      <c r="BO91" s="184"/>
    </row>
    <row r="92" spans="67:67" x14ac:dyDescent="0.45">
      <c r="BO92" s="184"/>
    </row>
    <row r="93" spans="67:67" x14ac:dyDescent="0.45">
      <c r="BO93" s="184"/>
    </row>
    <row r="94" spans="67:67" x14ac:dyDescent="0.45">
      <c r="BO94" s="184"/>
    </row>
    <row r="95" spans="67:67" x14ac:dyDescent="0.45">
      <c r="BO95" s="184"/>
    </row>
    <row r="96" spans="67:67" x14ac:dyDescent="0.45">
      <c r="BO96" s="184"/>
    </row>
    <row r="97" spans="67:67" x14ac:dyDescent="0.45">
      <c r="BO97" s="184"/>
    </row>
    <row r="98" spans="67:67" x14ac:dyDescent="0.45">
      <c r="BO98" s="184"/>
    </row>
    <row r="99" spans="67:67" x14ac:dyDescent="0.45">
      <c r="BO99" s="184"/>
    </row>
    <row r="100" spans="67:67" x14ac:dyDescent="0.45">
      <c r="BO100" s="184"/>
    </row>
    <row r="101" spans="67:67" x14ac:dyDescent="0.45">
      <c r="BO101" s="184"/>
    </row>
    <row r="102" spans="67:67" x14ac:dyDescent="0.45">
      <c r="BO102" s="184"/>
    </row>
    <row r="103" spans="67:67" x14ac:dyDescent="0.45">
      <c r="BO103" s="184"/>
    </row>
    <row r="104" spans="67:67" x14ac:dyDescent="0.45">
      <c r="BO104" s="184"/>
    </row>
    <row r="105" spans="67:67" x14ac:dyDescent="0.45">
      <c r="BO105" s="184"/>
    </row>
    <row r="106" spans="67:67" x14ac:dyDescent="0.45">
      <c r="BO106" s="184"/>
    </row>
    <row r="107" spans="67:67" x14ac:dyDescent="0.45">
      <c r="BO107" s="184"/>
    </row>
    <row r="108" spans="67:67" x14ac:dyDescent="0.45">
      <c r="BO108" s="184"/>
    </row>
    <row r="109" spans="67:67" x14ac:dyDescent="0.45">
      <c r="BO109" s="184"/>
    </row>
    <row r="110" spans="67:67" x14ac:dyDescent="0.45">
      <c r="BO110" s="184"/>
    </row>
    <row r="111" spans="67:67" x14ac:dyDescent="0.45">
      <c r="BO111" s="184"/>
    </row>
    <row r="112" spans="67:67" x14ac:dyDescent="0.45">
      <c r="BO112" s="184"/>
    </row>
    <row r="113" spans="67:67" x14ac:dyDescent="0.45">
      <c r="BO113" s="184"/>
    </row>
    <row r="114" spans="67:67" x14ac:dyDescent="0.45">
      <c r="BO114" s="184"/>
    </row>
    <row r="115" spans="67:67" x14ac:dyDescent="0.45">
      <c r="BO115" s="184"/>
    </row>
    <row r="116" spans="67:67" x14ac:dyDescent="0.45">
      <c r="BO116" s="184"/>
    </row>
    <row r="117" spans="67:67" x14ac:dyDescent="0.45">
      <c r="BO117" s="184"/>
    </row>
    <row r="118" spans="67:67" x14ac:dyDescent="0.45">
      <c r="BO118" s="184"/>
    </row>
    <row r="119" spans="67:67" x14ac:dyDescent="0.45">
      <c r="BO119" s="184"/>
    </row>
    <row r="120" spans="67:67" x14ac:dyDescent="0.45">
      <c r="BO120" s="184"/>
    </row>
    <row r="121" spans="67:67" x14ac:dyDescent="0.45">
      <c r="BO121" s="184"/>
    </row>
    <row r="122" spans="67:67" x14ac:dyDescent="0.45">
      <c r="BO122" s="184"/>
    </row>
    <row r="123" spans="67:67" x14ac:dyDescent="0.45">
      <c r="BO123" s="184"/>
    </row>
    <row r="124" spans="67:67" x14ac:dyDescent="0.45">
      <c r="BO124" s="184"/>
    </row>
    <row r="125" spans="67:67" x14ac:dyDescent="0.45">
      <c r="BO125" s="184"/>
    </row>
    <row r="126" spans="67:67" x14ac:dyDescent="0.45">
      <c r="BO126" s="184"/>
    </row>
    <row r="127" spans="67:67" x14ac:dyDescent="0.45">
      <c r="BO127" s="184"/>
    </row>
    <row r="128" spans="67:67" x14ac:dyDescent="0.45">
      <c r="BO128" s="184"/>
    </row>
    <row r="129" spans="67:67" x14ac:dyDescent="0.45">
      <c r="BO129" s="184"/>
    </row>
    <row r="130" spans="67:67" x14ac:dyDescent="0.45">
      <c r="BO130" s="184"/>
    </row>
    <row r="131" spans="67:67" x14ac:dyDescent="0.45">
      <c r="BO131" s="184"/>
    </row>
    <row r="132" spans="67:67" x14ac:dyDescent="0.45">
      <c r="BO132" s="184"/>
    </row>
    <row r="133" spans="67:67" x14ac:dyDescent="0.45">
      <c r="BO133" s="184"/>
    </row>
    <row r="134" spans="67:67" x14ac:dyDescent="0.45">
      <c r="BO134" s="184"/>
    </row>
    <row r="135" spans="67:67" x14ac:dyDescent="0.45">
      <c r="BO135" s="184"/>
    </row>
    <row r="136" spans="67:67" x14ac:dyDescent="0.45">
      <c r="BO136" s="184"/>
    </row>
    <row r="137" spans="67:67" x14ac:dyDescent="0.45">
      <c r="BO137" s="184"/>
    </row>
    <row r="138" spans="67:67" x14ac:dyDescent="0.45">
      <c r="BO138" s="184"/>
    </row>
    <row r="139" spans="67:67" x14ac:dyDescent="0.45">
      <c r="BO139" s="184"/>
    </row>
    <row r="140" spans="67:67" x14ac:dyDescent="0.45">
      <c r="BO140" s="184"/>
    </row>
    <row r="141" spans="67:67" x14ac:dyDescent="0.45">
      <c r="BO141" s="184"/>
    </row>
    <row r="142" spans="67:67" x14ac:dyDescent="0.45">
      <c r="BO142" s="184"/>
    </row>
    <row r="143" spans="67:67" x14ac:dyDescent="0.45">
      <c r="BO143" s="184"/>
    </row>
    <row r="144" spans="67:67" x14ac:dyDescent="0.45">
      <c r="BO144" s="184"/>
    </row>
    <row r="145" spans="67:67" x14ac:dyDescent="0.45">
      <c r="BO145" s="184"/>
    </row>
    <row r="146" spans="67:67" x14ac:dyDescent="0.45">
      <c r="BO146" s="184"/>
    </row>
    <row r="147" spans="67:67" x14ac:dyDescent="0.45">
      <c r="BO147" s="184"/>
    </row>
    <row r="148" spans="67:67" x14ac:dyDescent="0.45">
      <c r="BO148" s="184"/>
    </row>
    <row r="149" spans="67:67" x14ac:dyDescent="0.45">
      <c r="BO149" s="184"/>
    </row>
    <row r="150" spans="67:67" x14ac:dyDescent="0.45">
      <c r="BO150" s="184"/>
    </row>
    <row r="151" spans="67:67" x14ac:dyDescent="0.45">
      <c r="BO151" s="184"/>
    </row>
    <row r="152" spans="67:67" x14ac:dyDescent="0.45">
      <c r="BO152" s="184"/>
    </row>
    <row r="153" spans="67:67" x14ac:dyDescent="0.45">
      <c r="BO153" s="184"/>
    </row>
    <row r="154" spans="67:67" x14ac:dyDescent="0.45">
      <c r="BO154" s="184"/>
    </row>
    <row r="155" spans="67:67" x14ac:dyDescent="0.45">
      <c r="BO155" s="184"/>
    </row>
    <row r="156" spans="67:67" x14ac:dyDescent="0.45">
      <c r="BO156" s="184"/>
    </row>
    <row r="157" spans="67:67" x14ac:dyDescent="0.45">
      <c r="BO157" s="184"/>
    </row>
    <row r="158" spans="67:67" x14ac:dyDescent="0.45">
      <c r="BO158" s="184"/>
    </row>
    <row r="159" spans="67:67" x14ac:dyDescent="0.45">
      <c r="BO159" s="184"/>
    </row>
    <row r="160" spans="67:67" x14ac:dyDescent="0.45">
      <c r="BO160" s="184"/>
    </row>
    <row r="161" spans="67:67" x14ac:dyDescent="0.45">
      <c r="BO161" s="184"/>
    </row>
    <row r="162" spans="67:67" x14ac:dyDescent="0.45">
      <c r="BO162" s="184"/>
    </row>
    <row r="163" spans="67:67" x14ac:dyDescent="0.45">
      <c r="BO163" s="184"/>
    </row>
  </sheetData>
  <sheetProtection sheet="1" objects="1" scenarios="1"/>
  <mergeCells count="105">
    <mergeCell ref="C2:N2"/>
    <mergeCell ref="B5:B6"/>
    <mergeCell ref="C5:C6"/>
    <mergeCell ref="D5:D6"/>
    <mergeCell ref="E5:E6"/>
    <mergeCell ref="AM5:AM6"/>
    <mergeCell ref="B7:B8"/>
    <mergeCell ref="C7:C8"/>
    <mergeCell ref="D7:D8"/>
    <mergeCell ref="E7:E8"/>
    <mergeCell ref="AM7:AM8"/>
    <mergeCell ref="B9:B10"/>
    <mergeCell ref="C9:C10"/>
    <mergeCell ref="D9:D10"/>
    <mergeCell ref="E9:E10"/>
    <mergeCell ref="AM9:AM10"/>
    <mergeCell ref="B11:B12"/>
    <mergeCell ref="C11:C12"/>
    <mergeCell ref="D11:D12"/>
    <mergeCell ref="E11:E12"/>
    <mergeCell ref="AM11:AM12"/>
    <mergeCell ref="B13:B14"/>
    <mergeCell ref="C13:C14"/>
    <mergeCell ref="D13:D14"/>
    <mergeCell ref="E13:E14"/>
    <mergeCell ref="AM13:AM14"/>
    <mergeCell ref="B15:B16"/>
    <mergeCell ref="C15:C16"/>
    <mergeCell ref="D15:D16"/>
    <mergeCell ref="E15:E16"/>
    <mergeCell ref="AM15:AM16"/>
    <mergeCell ref="B17:B18"/>
    <mergeCell ref="C17:C18"/>
    <mergeCell ref="D17:D18"/>
    <mergeCell ref="E17:E18"/>
    <mergeCell ref="AM17:AM18"/>
    <mergeCell ref="B19:B20"/>
    <mergeCell ref="C19:C20"/>
    <mergeCell ref="D19:D20"/>
    <mergeCell ref="E19:E20"/>
    <mergeCell ref="AM19:AM20"/>
    <mergeCell ref="B21:B22"/>
    <mergeCell ref="C21:C22"/>
    <mergeCell ref="D21:D22"/>
    <mergeCell ref="E21:E22"/>
    <mergeCell ref="AM21:AM22"/>
    <mergeCell ref="B23:B24"/>
    <mergeCell ref="C23:C24"/>
    <mergeCell ref="D23:D24"/>
    <mergeCell ref="E23:E24"/>
    <mergeCell ref="AM23:AM24"/>
    <mergeCell ref="B25:B26"/>
    <mergeCell ref="C25:C26"/>
    <mergeCell ref="D25:D26"/>
    <mergeCell ref="E25:E26"/>
    <mergeCell ref="AM25:AM26"/>
    <mergeCell ref="B27:B28"/>
    <mergeCell ref="C27:C28"/>
    <mergeCell ref="D27:D28"/>
    <mergeCell ref="E27:E28"/>
    <mergeCell ref="AM27:AM28"/>
    <mergeCell ref="B29:B30"/>
    <mergeCell ref="C29:C30"/>
    <mergeCell ref="D29:D30"/>
    <mergeCell ref="E29:E30"/>
    <mergeCell ref="AM29:AM30"/>
    <mergeCell ref="B31:B32"/>
    <mergeCell ref="C31:C32"/>
    <mergeCell ref="D31:D32"/>
    <mergeCell ref="E31:E32"/>
    <mergeCell ref="AM31:AM32"/>
    <mergeCell ref="B33:B34"/>
    <mergeCell ref="C33:C34"/>
    <mergeCell ref="D33:D34"/>
    <mergeCell ref="E33:E34"/>
    <mergeCell ref="AM33:AM34"/>
    <mergeCell ref="B35:B36"/>
    <mergeCell ref="C35:C36"/>
    <mergeCell ref="D35:D36"/>
    <mergeCell ref="E35:E36"/>
    <mergeCell ref="AM35:AM36"/>
    <mergeCell ref="B37:B38"/>
    <mergeCell ref="C37:C38"/>
    <mergeCell ref="D37:D38"/>
    <mergeCell ref="E37:E38"/>
    <mergeCell ref="AM37:AM38"/>
    <mergeCell ref="B39:B40"/>
    <mergeCell ref="C39:C40"/>
    <mergeCell ref="D39:D40"/>
    <mergeCell ref="E39:E40"/>
    <mergeCell ref="AM39:AM40"/>
    <mergeCell ref="B45:C46"/>
    <mergeCell ref="D45:D46"/>
    <mergeCell ref="E45:E46"/>
    <mergeCell ref="AM45:AM46"/>
    <mergeCell ref="B41:B42"/>
    <mergeCell ref="C41:C42"/>
    <mergeCell ref="D41:D42"/>
    <mergeCell ref="E41:E42"/>
    <mergeCell ref="AM41:AM42"/>
    <mergeCell ref="B43:B44"/>
    <mergeCell ref="C43:C44"/>
    <mergeCell ref="D43:D44"/>
    <mergeCell ref="E43:E44"/>
    <mergeCell ref="AM43:AM44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DB2CE-265B-4D69-A372-2B693BDCCE49}">
  <sheetPr transitionEvaluation="1"/>
  <dimension ref="B2:BU163"/>
  <sheetViews>
    <sheetView zoomScale="96" zoomScaleNormal="96" workbookViewId="0">
      <selection activeCell="B9" sqref="B9:B10"/>
    </sheetView>
  </sheetViews>
  <sheetFormatPr defaultColWidth="8.69921875" defaultRowHeight="19.5" x14ac:dyDescent="0.45"/>
  <cols>
    <col min="1" max="1" width="1.3984375" style="184" customWidth="1"/>
    <col min="2" max="2" width="7.69921875" style="184" customWidth="1"/>
    <col min="3" max="3" width="26.8984375" style="184" customWidth="1"/>
    <col min="4" max="4" width="8.69921875" style="184" customWidth="1"/>
    <col min="5" max="5" width="10.59765625" style="44" customWidth="1"/>
    <col min="6" max="6" width="5.69921875" style="184" customWidth="1"/>
    <col min="7" max="37" width="7.59765625" style="12" customWidth="1"/>
    <col min="38" max="40" width="9.19921875" style="184" customWidth="1"/>
    <col min="41" max="41" width="11.796875" style="184" customWidth="1"/>
    <col min="42" max="67" width="5.69921875" style="184" customWidth="1"/>
    <col min="68" max="68" width="5.69921875" style="11" customWidth="1"/>
    <col min="69" max="69" width="10.796875" style="184" customWidth="1"/>
    <col min="70" max="70" width="27.3984375" style="184" customWidth="1"/>
    <col min="71" max="71" width="5.69921875" style="184" customWidth="1"/>
    <col min="72" max="72" width="10.796875" style="184" customWidth="1"/>
    <col min="73" max="73" width="24.296875" style="184" customWidth="1"/>
    <col min="74" max="74" width="5.69921875" style="184" customWidth="1"/>
    <col min="75" max="79" width="5.296875" style="184" customWidth="1"/>
    <col min="80" max="16384" width="8.69921875" style="184"/>
  </cols>
  <sheetData>
    <row r="2" spans="2:73" ht="28.5" x14ac:dyDescent="0.45">
      <c r="C2" s="405" t="str">
        <f>'2月'!$C$2</f>
        <v>第　　　期 2022年11月 ～ 2023年 10月</v>
      </c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2:73" ht="20.25" thickBot="1" x14ac:dyDescent="0.5">
      <c r="E3" s="13"/>
      <c r="F3" s="9"/>
      <c r="G3" s="10"/>
      <c r="H3" s="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9"/>
      <c r="AM3" s="9"/>
      <c r="AN3" s="9"/>
    </row>
    <row r="4" spans="2:73" ht="39" customHeight="1" thickBot="1" x14ac:dyDescent="0.5">
      <c r="B4" s="14" t="s">
        <v>38</v>
      </c>
      <c r="C4" s="15" t="s">
        <v>36</v>
      </c>
      <c r="D4" s="16" t="s">
        <v>142</v>
      </c>
      <c r="E4" s="17" t="s">
        <v>375</v>
      </c>
      <c r="F4" s="18" t="s">
        <v>161</v>
      </c>
      <c r="G4" s="19">
        <v>1</v>
      </c>
      <c r="H4" s="20">
        <v>2</v>
      </c>
      <c r="I4" s="20">
        <v>3</v>
      </c>
      <c r="J4" s="20">
        <v>4</v>
      </c>
      <c r="K4" s="20">
        <v>5</v>
      </c>
      <c r="L4" s="20">
        <v>6</v>
      </c>
      <c r="M4" s="20">
        <v>7</v>
      </c>
      <c r="N4" s="20">
        <v>8</v>
      </c>
      <c r="O4" s="20">
        <v>9</v>
      </c>
      <c r="P4" s="20">
        <v>10</v>
      </c>
      <c r="Q4" s="20">
        <v>11</v>
      </c>
      <c r="R4" s="20">
        <v>12</v>
      </c>
      <c r="S4" s="20">
        <v>13</v>
      </c>
      <c r="T4" s="20">
        <v>14</v>
      </c>
      <c r="U4" s="20">
        <v>15</v>
      </c>
      <c r="V4" s="20">
        <v>16</v>
      </c>
      <c r="W4" s="20">
        <v>17</v>
      </c>
      <c r="X4" s="20">
        <v>18</v>
      </c>
      <c r="Y4" s="20">
        <v>19</v>
      </c>
      <c r="Z4" s="20">
        <v>20</v>
      </c>
      <c r="AA4" s="20">
        <v>21</v>
      </c>
      <c r="AB4" s="20">
        <v>22</v>
      </c>
      <c r="AC4" s="20">
        <v>23</v>
      </c>
      <c r="AD4" s="20">
        <v>24</v>
      </c>
      <c r="AE4" s="20">
        <v>25</v>
      </c>
      <c r="AF4" s="20">
        <v>26</v>
      </c>
      <c r="AG4" s="20">
        <v>27</v>
      </c>
      <c r="AH4" s="20">
        <v>28</v>
      </c>
      <c r="AI4" s="20">
        <v>29</v>
      </c>
      <c r="AJ4" s="20">
        <v>30</v>
      </c>
      <c r="AK4" s="21">
        <v>31</v>
      </c>
      <c r="AL4" s="22" t="s">
        <v>383</v>
      </c>
      <c r="AM4" s="23" t="s">
        <v>382</v>
      </c>
      <c r="AN4" s="24" t="s">
        <v>381</v>
      </c>
      <c r="AO4" s="25" t="s">
        <v>208</v>
      </c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10"/>
      <c r="BP4" s="26"/>
      <c r="BQ4" s="26"/>
      <c r="BR4" s="26"/>
    </row>
    <row r="5" spans="2:73" s="10" customFormat="1" x14ac:dyDescent="0.45">
      <c r="B5" s="407">
        <f>'2月'!B5</f>
        <v>0</v>
      </c>
      <c r="C5" s="409">
        <f>IFERROR(VLOOKUP($B5,品名!$BP$4:$BR$160,3,TRUE),"")</f>
        <v>0</v>
      </c>
      <c r="D5" s="382">
        <f>IFERROR(VLOOKUP($B5,品名!$BP$2:$BR$160,2,TRUE),"")</f>
        <v>0</v>
      </c>
      <c r="E5" s="411">
        <f>'2月'!$AL$5</f>
        <v>0</v>
      </c>
      <c r="F5" s="27" t="s">
        <v>158</v>
      </c>
      <c r="G5" s="87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46">
        <f>SUM($G5:$AK5)</f>
        <v>0</v>
      </c>
      <c r="AM5" s="28"/>
      <c r="AN5" s="47">
        <f>($AL5+$E5)-$AM6</f>
        <v>0</v>
      </c>
      <c r="AO5" s="384">
        <f>D5*AM6</f>
        <v>0</v>
      </c>
      <c r="BS5" s="184"/>
      <c r="BT5" s="184"/>
      <c r="BU5" s="184"/>
    </row>
    <row r="6" spans="2:73" s="10" customFormat="1" ht="19.5" customHeight="1" x14ac:dyDescent="0.45">
      <c r="B6" s="415"/>
      <c r="C6" s="410"/>
      <c r="D6" s="363"/>
      <c r="E6" s="399"/>
      <c r="F6" s="29" t="s">
        <v>159</v>
      </c>
      <c r="G6" s="89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1"/>
      <c r="AL6" s="30"/>
      <c r="AM6" s="48">
        <f>SUM($G6:$AK6)</f>
        <v>0</v>
      </c>
      <c r="AN6" s="31"/>
      <c r="AO6" s="400"/>
      <c r="BS6" s="184"/>
      <c r="BT6" s="184"/>
      <c r="BU6" s="184"/>
    </row>
    <row r="7" spans="2:73" s="10" customFormat="1" x14ac:dyDescent="0.45">
      <c r="B7" s="394">
        <f>'2月'!B7</f>
        <v>0</v>
      </c>
      <c r="C7" s="396">
        <f>IFERROR(VLOOKUP($B7,品名!$BP$4:$BR$160,3,TRUE),"")</f>
        <v>0</v>
      </c>
      <c r="D7" s="362">
        <f>IFERROR(VLOOKUP($B7,品名!$BP$2:$BR$160,2,TRUE),"")</f>
        <v>0</v>
      </c>
      <c r="E7" s="398">
        <f>'2月'!$AL$7</f>
        <v>0</v>
      </c>
      <c r="F7" s="32" t="s">
        <v>158</v>
      </c>
      <c r="G7" s="92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0"/>
      <c r="AK7" s="91"/>
      <c r="AL7" s="49">
        <f>SUM($G7:$AK7)</f>
        <v>0</v>
      </c>
      <c r="AM7" s="33"/>
      <c r="AN7" s="50">
        <f>($AL7+$E7)-$AM8</f>
        <v>0</v>
      </c>
      <c r="AO7" s="366">
        <f t="shared" ref="AO7" si="0">D7*AM8</f>
        <v>0</v>
      </c>
      <c r="BS7" s="184"/>
      <c r="BT7" s="184"/>
      <c r="BU7" s="184"/>
    </row>
    <row r="8" spans="2:73" s="10" customFormat="1" ht="19.149999999999999" customHeight="1" x14ac:dyDescent="0.45">
      <c r="B8" s="395"/>
      <c r="C8" s="397"/>
      <c r="D8" s="363"/>
      <c r="E8" s="399"/>
      <c r="F8" s="29" t="s">
        <v>159</v>
      </c>
      <c r="G8" s="8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1"/>
      <c r="AL8" s="30"/>
      <c r="AM8" s="48">
        <f>SUM($G8:$AK8)</f>
        <v>0</v>
      </c>
      <c r="AN8" s="34"/>
      <c r="AO8" s="400"/>
      <c r="BS8" s="184"/>
      <c r="BT8" s="184"/>
      <c r="BU8" s="184"/>
    </row>
    <row r="9" spans="2:73" s="10" customFormat="1" x14ac:dyDescent="0.45">
      <c r="B9" s="394">
        <f>'2月'!B9</f>
        <v>0</v>
      </c>
      <c r="C9" s="396">
        <f>IFERROR(VLOOKUP($B9,品名!$BP$4:$BR$160,3,TRUE),"")</f>
        <v>0</v>
      </c>
      <c r="D9" s="362">
        <f>IFERROR(VLOOKUP($B9,品名!$BP$2:$BR$160,2,TRUE),"")</f>
        <v>0</v>
      </c>
      <c r="E9" s="398">
        <f>'2月'!$AL$9</f>
        <v>0</v>
      </c>
      <c r="F9" s="32" t="s">
        <v>158</v>
      </c>
      <c r="G9" s="92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4"/>
      <c r="AL9" s="49">
        <f>SUM($G9:$AK9)</f>
        <v>0</v>
      </c>
      <c r="AM9" s="33"/>
      <c r="AN9" s="50">
        <f>($AL9+$E9)-$AM10</f>
        <v>0</v>
      </c>
      <c r="AO9" s="366">
        <f t="shared" ref="AO9" si="1">D9*AM10</f>
        <v>0</v>
      </c>
      <c r="BS9" s="184"/>
      <c r="BT9" s="184"/>
      <c r="BU9" s="184" t="s">
        <v>157</v>
      </c>
    </row>
    <row r="10" spans="2:73" s="10" customFormat="1" ht="19.5" customHeight="1" x14ac:dyDescent="0.45">
      <c r="B10" s="395"/>
      <c r="C10" s="397"/>
      <c r="D10" s="363"/>
      <c r="E10" s="399"/>
      <c r="F10" s="29" t="s">
        <v>159</v>
      </c>
      <c r="G10" s="95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1"/>
      <c r="AL10" s="30"/>
      <c r="AM10" s="48">
        <f>SUM($G10:$AK10)</f>
        <v>0</v>
      </c>
      <c r="AN10" s="35"/>
      <c r="AO10" s="400"/>
      <c r="BS10" s="184"/>
      <c r="BT10" s="184"/>
      <c r="BU10" s="184"/>
    </row>
    <row r="11" spans="2:73" s="10" customFormat="1" x14ac:dyDescent="0.45">
      <c r="B11" s="394">
        <f>'2月'!B11</f>
        <v>0</v>
      </c>
      <c r="C11" s="396">
        <f>IFERROR(VLOOKUP($B11,品名!$BP$4:$BR$160,3,TRUE),"")</f>
        <v>0</v>
      </c>
      <c r="D11" s="362">
        <f>IFERROR(VLOOKUP($B11,品名!$BP$2:$BR$160,2,TRUE),"")</f>
        <v>0</v>
      </c>
      <c r="E11" s="398">
        <f>'2月'!$AL$11</f>
        <v>0</v>
      </c>
      <c r="F11" s="32" t="s">
        <v>158</v>
      </c>
      <c r="G11" s="92"/>
      <c r="H11" s="93"/>
      <c r="I11" s="93"/>
      <c r="J11" s="98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4"/>
      <c r="AL11" s="49">
        <f>SUM($G11:$AK11)</f>
        <v>0</v>
      </c>
      <c r="AM11" s="33"/>
      <c r="AN11" s="50">
        <f>($AL11+$E11)-$AM12</f>
        <v>0</v>
      </c>
      <c r="AO11" s="366">
        <f t="shared" ref="AO11" si="2">D11*AM12</f>
        <v>0</v>
      </c>
      <c r="BS11" s="184"/>
      <c r="BT11" s="184"/>
      <c r="BU11" s="184"/>
    </row>
    <row r="12" spans="2:73" s="10" customFormat="1" ht="19.149999999999999" customHeight="1" x14ac:dyDescent="0.45">
      <c r="B12" s="395"/>
      <c r="C12" s="397"/>
      <c r="D12" s="363"/>
      <c r="E12" s="399"/>
      <c r="F12" s="29" t="s">
        <v>159</v>
      </c>
      <c r="G12" s="95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1"/>
      <c r="AL12" s="30"/>
      <c r="AM12" s="48">
        <f>SUM($G12:$AK12)</f>
        <v>0</v>
      </c>
      <c r="AN12" s="31"/>
      <c r="AO12" s="400"/>
      <c r="BS12" s="184"/>
      <c r="BT12" s="184"/>
      <c r="BU12" s="184"/>
    </row>
    <row r="13" spans="2:73" s="10" customFormat="1" x14ac:dyDescent="0.45">
      <c r="B13" s="394">
        <f>'2月'!B13</f>
        <v>0</v>
      </c>
      <c r="C13" s="396">
        <f>IFERROR(VLOOKUP($B13,品名!$BP$4:$BR$160,3,TRUE),"")</f>
        <v>0</v>
      </c>
      <c r="D13" s="362">
        <f>IFERROR(VLOOKUP($B13,品名!$BP$2:$BR$160,2,TRUE),"")</f>
        <v>0</v>
      </c>
      <c r="E13" s="398">
        <f>'2月'!$AL$13</f>
        <v>0</v>
      </c>
      <c r="F13" s="32" t="s">
        <v>158</v>
      </c>
      <c r="G13" s="92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0"/>
      <c r="AK13" s="91"/>
      <c r="AL13" s="49">
        <f>SUM($G13:$AK13)</f>
        <v>0</v>
      </c>
      <c r="AM13" s="33"/>
      <c r="AN13" s="185">
        <f>($AL13+$E13)-$AM14</f>
        <v>0</v>
      </c>
      <c r="AO13" s="366">
        <f t="shared" ref="AO13" si="3">D13*AM14</f>
        <v>0</v>
      </c>
      <c r="BS13" s="184"/>
      <c r="BT13" s="184"/>
      <c r="BU13" s="184"/>
    </row>
    <row r="14" spans="2:73" s="10" customFormat="1" ht="19.5" customHeight="1" x14ac:dyDescent="0.45">
      <c r="B14" s="395"/>
      <c r="C14" s="397"/>
      <c r="D14" s="363"/>
      <c r="E14" s="399"/>
      <c r="F14" s="29" t="s">
        <v>159</v>
      </c>
      <c r="G14" s="89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1"/>
      <c r="AL14" s="30"/>
      <c r="AM14" s="48">
        <f>SUM($G14:$AK14)</f>
        <v>0</v>
      </c>
      <c r="AN14" s="31"/>
      <c r="AO14" s="400"/>
      <c r="BS14" s="184"/>
      <c r="BT14" s="184"/>
      <c r="BU14" s="184"/>
    </row>
    <row r="15" spans="2:73" s="10" customFormat="1" x14ac:dyDescent="0.45">
      <c r="B15" s="394">
        <f>'2月'!B15</f>
        <v>0</v>
      </c>
      <c r="C15" s="396">
        <f>IFERROR(VLOOKUP($B15,品名!$BP$4:$BR$160,3,TRUE),"")</f>
        <v>0</v>
      </c>
      <c r="D15" s="362">
        <f>IFERROR(VLOOKUP($B15,品名!$BP$2:$BR$160,2,TRUE),"")</f>
        <v>0</v>
      </c>
      <c r="E15" s="398">
        <f>'2月'!$AL$15</f>
        <v>0</v>
      </c>
      <c r="F15" s="32" t="s">
        <v>158</v>
      </c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4"/>
      <c r="AL15" s="49">
        <f>SUM($G15:$AK15)</f>
        <v>0</v>
      </c>
      <c r="AM15" s="33"/>
      <c r="AN15" s="50">
        <f>($AL15+$E15)-$AM16</f>
        <v>0</v>
      </c>
      <c r="AO15" s="366">
        <f t="shared" ref="AO15" si="4">D15*AM16</f>
        <v>0</v>
      </c>
      <c r="BS15" s="184"/>
      <c r="BT15" s="184"/>
      <c r="BU15" s="184"/>
    </row>
    <row r="16" spans="2:73" s="10" customFormat="1" ht="19.149999999999999" customHeight="1" x14ac:dyDescent="0.45">
      <c r="B16" s="395"/>
      <c r="C16" s="397"/>
      <c r="D16" s="363"/>
      <c r="E16" s="399"/>
      <c r="F16" s="29" t="s">
        <v>159</v>
      </c>
      <c r="G16" s="89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1"/>
      <c r="AL16" s="30"/>
      <c r="AM16" s="48">
        <f>SUM($G16:$AK16)</f>
        <v>0</v>
      </c>
      <c r="AN16" s="31"/>
      <c r="AO16" s="400"/>
      <c r="BS16" s="184"/>
      <c r="BT16" s="184"/>
      <c r="BU16" s="184"/>
    </row>
    <row r="17" spans="2:73" s="10" customFormat="1" x14ac:dyDescent="0.45">
      <c r="B17" s="394">
        <f>'2月'!B17</f>
        <v>0</v>
      </c>
      <c r="C17" s="396">
        <f>IFERROR(VLOOKUP($B17,品名!$BP$4:$BR$160,3,TRUE),"")</f>
        <v>0</v>
      </c>
      <c r="D17" s="362">
        <f>IFERROR(VLOOKUP($B17,品名!$BP$2:$BR$160,2,TRUE),"")</f>
        <v>0</v>
      </c>
      <c r="E17" s="398">
        <f>'2月'!$AL$17</f>
        <v>0</v>
      </c>
      <c r="F17" s="32" t="s">
        <v>158</v>
      </c>
      <c r="G17" s="92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4"/>
      <c r="AL17" s="49">
        <f>SUM($G17:$AK17)</f>
        <v>0</v>
      </c>
      <c r="AM17" s="33"/>
      <c r="AN17" s="50">
        <f>($AL17+$E17)-$AM18</f>
        <v>0</v>
      </c>
      <c r="AO17" s="366">
        <f t="shared" ref="AO17" si="5">D17*AM18</f>
        <v>0</v>
      </c>
      <c r="BS17" s="184"/>
      <c r="BT17" s="184"/>
      <c r="BU17" s="184"/>
    </row>
    <row r="18" spans="2:73" s="10" customFormat="1" ht="19.149999999999999" customHeight="1" x14ac:dyDescent="0.45">
      <c r="B18" s="395"/>
      <c r="C18" s="397"/>
      <c r="D18" s="363"/>
      <c r="E18" s="399"/>
      <c r="F18" s="29" t="s">
        <v>159</v>
      </c>
      <c r="G18" s="89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1"/>
      <c r="AL18" s="30"/>
      <c r="AM18" s="48">
        <f>SUM($G18:$AK18)</f>
        <v>0</v>
      </c>
      <c r="AN18" s="31"/>
      <c r="AO18" s="400"/>
      <c r="BS18" s="184"/>
      <c r="BT18" s="184"/>
      <c r="BU18" s="184"/>
    </row>
    <row r="19" spans="2:73" s="10" customFormat="1" x14ac:dyDescent="0.45">
      <c r="B19" s="394">
        <f>'2月'!B19</f>
        <v>0</v>
      </c>
      <c r="C19" s="396">
        <f>IFERROR(VLOOKUP($B19,品名!$BP$4:$BR$160,3,TRUE),"")</f>
        <v>0</v>
      </c>
      <c r="D19" s="362">
        <f>IFERROR(VLOOKUP($B19,品名!$BP$2:$BR$160,2,TRUE),"")</f>
        <v>0</v>
      </c>
      <c r="E19" s="398">
        <f>'2月'!$AL$19</f>
        <v>0</v>
      </c>
      <c r="F19" s="32" t="s">
        <v>158</v>
      </c>
      <c r="G19" s="92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4"/>
      <c r="AL19" s="49">
        <f>SUM($G19:$AK19)</f>
        <v>0</v>
      </c>
      <c r="AM19" s="33"/>
      <c r="AN19" s="50">
        <f>($AL19+$E19)-$AM20</f>
        <v>0</v>
      </c>
      <c r="AO19" s="366">
        <f t="shared" ref="AO19" si="6">D19*AM20</f>
        <v>0</v>
      </c>
      <c r="BS19" s="184"/>
      <c r="BT19" s="184"/>
      <c r="BU19" s="184"/>
    </row>
    <row r="20" spans="2:73" s="10" customFormat="1" ht="19.149999999999999" customHeight="1" x14ac:dyDescent="0.45">
      <c r="B20" s="395"/>
      <c r="C20" s="397"/>
      <c r="D20" s="363"/>
      <c r="E20" s="399"/>
      <c r="F20" s="29" t="s">
        <v>159</v>
      </c>
      <c r="G20" s="89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1"/>
      <c r="AL20" s="30"/>
      <c r="AM20" s="48">
        <f>SUM($G20:$AK20)</f>
        <v>0</v>
      </c>
      <c r="AN20" s="31"/>
      <c r="AO20" s="400"/>
      <c r="BS20" s="184"/>
      <c r="BT20" s="184"/>
      <c r="BU20" s="184"/>
    </row>
    <row r="21" spans="2:73" s="10" customFormat="1" x14ac:dyDescent="0.45">
      <c r="B21" s="394">
        <f>'2月'!B21</f>
        <v>0</v>
      </c>
      <c r="C21" s="396">
        <f>IFERROR(VLOOKUP($B21,品名!$BP$4:$BR$160,3,TRUE),"")</f>
        <v>0</v>
      </c>
      <c r="D21" s="362">
        <f>IFERROR(VLOOKUP($B21,品名!$BP$2:$BR$160,2,TRUE),"")</f>
        <v>0</v>
      </c>
      <c r="E21" s="398">
        <f>'2月'!$AL$21</f>
        <v>0</v>
      </c>
      <c r="F21" s="32" t="s">
        <v>158</v>
      </c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4"/>
      <c r="AL21" s="49">
        <f>SUM($G21:$AK21)</f>
        <v>0</v>
      </c>
      <c r="AM21" s="33"/>
      <c r="AN21" s="50">
        <f>($AL21+$E21)-$AM22</f>
        <v>0</v>
      </c>
      <c r="AO21" s="366">
        <f t="shared" ref="AO21" si="7">D21*AM22</f>
        <v>0</v>
      </c>
      <c r="BS21" s="184"/>
      <c r="BT21" s="184"/>
      <c r="BU21" s="184"/>
    </row>
    <row r="22" spans="2:73" ht="19.899999999999999" customHeight="1" x14ac:dyDescent="0.45">
      <c r="B22" s="395"/>
      <c r="C22" s="397"/>
      <c r="D22" s="363"/>
      <c r="E22" s="399"/>
      <c r="F22" s="29" t="s">
        <v>159</v>
      </c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1"/>
      <c r="AL22" s="30"/>
      <c r="AM22" s="48">
        <f>SUM($G22:$AK22)</f>
        <v>0</v>
      </c>
      <c r="AN22" s="31"/>
      <c r="AO22" s="400"/>
      <c r="BP22" s="184"/>
    </row>
    <row r="23" spans="2:73" x14ac:dyDescent="0.45">
      <c r="B23" s="394">
        <f>'2月'!B23</f>
        <v>0</v>
      </c>
      <c r="C23" s="396">
        <f>IFERROR(VLOOKUP($B23,品名!$BP$4:$BR$160,3,TRUE),"")</f>
        <v>0</v>
      </c>
      <c r="D23" s="362">
        <f>IFERROR(VLOOKUP($B23,品名!$BP$2:$BR$160,2,TRUE),"")</f>
        <v>0</v>
      </c>
      <c r="E23" s="398">
        <f>'2月'!$AL$23</f>
        <v>0</v>
      </c>
      <c r="F23" s="32" t="s">
        <v>158</v>
      </c>
      <c r="G23" s="92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4"/>
      <c r="AL23" s="49">
        <f>SUM($G23:$AK23)</f>
        <v>0</v>
      </c>
      <c r="AM23" s="33"/>
      <c r="AN23" s="50">
        <f>($AL23+$E23)-$AM24</f>
        <v>0</v>
      </c>
      <c r="AO23" s="366">
        <f t="shared" ref="AO23" si="8">D23*AM24</f>
        <v>0</v>
      </c>
      <c r="BP23" s="184"/>
    </row>
    <row r="24" spans="2:73" ht="19.899999999999999" customHeight="1" x14ac:dyDescent="0.45">
      <c r="B24" s="394"/>
      <c r="C24" s="397"/>
      <c r="D24" s="363"/>
      <c r="E24" s="399"/>
      <c r="F24" s="29" t="s">
        <v>159</v>
      </c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1"/>
      <c r="AL24" s="30"/>
      <c r="AM24" s="48">
        <f>SUM($G24:$AK24)</f>
        <v>0</v>
      </c>
      <c r="AN24" s="31"/>
      <c r="AO24" s="400"/>
      <c r="BP24" s="184"/>
    </row>
    <row r="25" spans="2:73" x14ac:dyDescent="0.45">
      <c r="B25" s="394">
        <f>'2月'!B25</f>
        <v>0</v>
      </c>
      <c r="C25" s="396">
        <f>IFERROR(VLOOKUP($B25,品名!$BP$4:$BR$160,3,TRUE),"")</f>
        <v>0</v>
      </c>
      <c r="D25" s="362">
        <f>IFERROR(VLOOKUP($B25,品名!$BP$2:$BR$160,2,TRUE),"")</f>
        <v>0</v>
      </c>
      <c r="E25" s="398">
        <f>'2月'!$AL$25</f>
        <v>0</v>
      </c>
      <c r="F25" s="32" t="s">
        <v>158</v>
      </c>
      <c r="G25" s="92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4"/>
      <c r="AL25" s="49">
        <f>SUM($G25:$AK25)</f>
        <v>0</v>
      </c>
      <c r="AM25" s="33"/>
      <c r="AN25" s="50">
        <f>($AL25+$E25)-$AM26</f>
        <v>0</v>
      </c>
      <c r="AO25" s="366">
        <f t="shared" ref="AO25" si="9">D25*AM26</f>
        <v>0</v>
      </c>
      <c r="BP25" s="184"/>
    </row>
    <row r="26" spans="2:73" ht="19.899999999999999" customHeight="1" x14ac:dyDescent="0.45">
      <c r="B26" s="395"/>
      <c r="C26" s="397"/>
      <c r="D26" s="363"/>
      <c r="E26" s="399"/>
      <c r="F26" s="29" t="s">
        <v>159</v>
      </c>
      <c r="G26" s="89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1"/>
      <c r="AL26" s="30"/>
      <c r="AM26" s="48">
        <f>SUM($G26:$AK26)</f>
        <v>0</v>
      </c>
      <c r="AN26" s="31"/>
      <c r="AO26" s="400"/>
      <c r="BP26" s="184"/>
    </row>
    <row r="27" spans="2:73" ht="19.899999999999999" customHeight="1" x14ac:dyDescent="0.45">
      <c r="B27" s="394">
        <f>'2月'!B27</f>
        <v>0</v>
      </c>
      <c r="C27" s="396">
        <f>IFERROR(VLOOKUP($B27,品名!$BP$4:$BR$160,3,TRUE),"")</f>
        <v>0</v>
      </c>
      <c r="D27" s="362">
        <f>IFERROR(VLOOKUP($B27,品名!$BP$2:$BR$160,2,TRUE),"")</f>
        <v>0</v>
      </c>
      <c r="E27" s="398">
        <f>'2月'!$AL$27</f>
        <v>0</v>
      </c>
      <c r="F27" s="32" t="s">
        <v>158</v>
      </c>
      <c r="G27" s="92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4"/>
      <c r="AL27" s="49">
        <f>SUM($G27:$AK27)</f>
        <v>0</v>
      </c>
      <c r="AM27" s="33"/>
      <c r="AN27" s="47">
        <f>($AL27+$E27)-$AM28</f>
        <v>0</v>
      </c>
      <c r="AO27" s="366">
        <f t="shared" ref="AO27" si="10">D27*AM28</f>
        <v>0</v>
      </c>
      <c r="BP27" s="184"/>
    </row>
    <row r="28" spans="2:73" ht="19.899999999999999" customHeight="1" x14ac:dyDescent="0.45">
      <c r="B28" s="395"/>
      <c r="C28" s="397"/>
      <c r="D28" s="363"/>
      <c r="E28" s="399"/>
      <c r="F28" s="29" t="s">
        <v>159</v>
      </c>
      <c r="G28" s="89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1"/>
      <c r="AL28" s="30"/>
      <c r="AM28" s="48">
        <f>SUM($G28:$AK28)</f>
        <v>0</v>
      </c>
      <c r="AN28" s="31"/>
      <c r="AO28" s="400"/>
      <c r="BP28" s="184"/>
    </row>
    <row r="29" spans="2:73" ht="19.899999999999999" customHeight="1" x14ac:dyDescent="0.45">
      <c r="B29" s="394">
        <f>'2月'!B29</f>
        <v>0</v>
      </c>
      <c r="C29" s="396">
        <f>IFERROR(VLOOKUP($B29,品名!$BP$4:$BR$160,3,TRUE),"")</f>
        <v>0</v>
      </c>
      <c r="D29" s="362">
        <f>IFERROR(VLOOKUP($B29,品名!$BP$2:$BR$160,2,TRUE),"")</f>
        <v>0</v>
      </c>
      <c r="E29" s="398">
        <f>'2月'!$AL$29</f>
        <v>0</v>
      </c>
      <c r="F29" s="32" t="s">
        <v>158</v>
      </c>
      <c r="G29" s="92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4"/>
      <c r="AL29" s="49">
        <f>SUM($G29:$AK29)</f>
        <v>0</v>
      </c>
      <c r="AM29" s="33"/>
      <c r="AN29" s="47">
        <f>($AL29+$E29)-$AM30</f>
        <v>0</v>
      </c>
      <c r="AO29" s="366">
        <f t="shared" ref="AO29" si="11">D29*AM30</f>
        <v>0</v>
      </c>
      <c r="BP29" s="184"/>
    </row>
    <row r="30" spans="2:73" ht="19.899999999999999" customHeight="1" x14ac:dyDescent="0.45">
      <c r="B30" s="394"/>
      <c r="C30" s="397"/>
      <c r="D30" s="363"/>
      <c r="E30" s="399"/>
      <c r="F30" s="29" t="s">
        <v>159</v>
      </c>
      <c r="G30" s="8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1"/>
      <c r="AL30" s="30"/>
      <c r="AM30" s="48">
        <f>SUM($G30:$AK30)</f>
        <v>0</v>
      </c>
      <c r="AN30" s="31"/>
      <c r="AO30" s="400"/>
      <c r="BP30" s="184"/>
    </row>
    <row r="31" spans="2:73" x14ac:dyDescent="0.45">
      <c r="B31" s="394">
        <f>'2月'!B31</f>
        <v>0</v>
      </c>
      <c r="C31" s="396">
        <f>IFERROR(VLOOKUP($B31,品名!$BP$4:$BR$160,3,TRUE),"")</f>
        <v>0</v>
      </c>
      <c r="D31" s="362">
        <f>IFERROR(VLOOKUP($B31,品名!$BP$2:$BR$160,2,TRUE),"")</f>
        <v>0</v>
      </c>
      <c r="E31" s="398">
        <f>'2月'!$AL$31</f>
        <v>0</v>
      </c>
      <c r="F31" s="32" t="s">
        <v>158</v>
      </c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4"/>
      <c r="AL31" s="49">
        <f>SUM($G31:$AK31)</f>
        <v>0</v>
      </c>
      <c r="AM31" s="33"/>
      <c r="AN31" s="47">
        <f>($AL31+$E31)-$AM32</f>
        <v>0</v>
      </c>
      <c r="AO31" s="366">
        <f t="shared" ref="AO31" si="12">D31*AM32</f>
        <v>0</v>
      </c>
      <c r="BP31" s="184"/>
    </row>
    <row r="32" spans="2:73" ht="19.5" customHeight="1" x14ac:dyDescent="0.45">
      <c r="B32" s="395"/>
      <c r="C32" s="397"/>
      <c r="D32" s="363"/>
      <c r="E32" s="399"/>
      <c r="F32" s="29" t="s">
        <v>159</v>
      </c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1"/>
      <c r="AL32" s="30"/>
      <c r="AM32" s="48">
        <f>SUM($G32:$AK32)</f>
        <v>0</v>
      </c>
      <c r="AN32" s="31"/>
      <c r="AO32" s="400"/>
      <c r="BP32" s="184"/>
    </row>
    <row r="33" spans="2:68" x14ac:dyDescent="0.45">
      <c r="B33" s="394">
        <f>'2月'!B33</f>
        <v>0</v>
      </c>
      <c r="C33" s="396">
        <f>IFERROR(VLOOKUP($B33,品名!$BP$4:$BR$160,3,TRUE),"")</f>
        <v>0</v>
      </c>
      <c r="D33" s="362">
        <f>IFERROR(VLOOKUP($B33,品名!$BP$2:$BR$160,2,TRUE),"")</f>
        <v>0</v>
      </c>
      <c r="E33" s="398">
        <f>'2月'!$AL$33</f>
        <v>0</v>
      </c>
      <c r="F33" s="32" t="s">
        <v>158</v>
      </c>
      <c r="G33" s="92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4"/>
      <c r="AL33" s="49">
        <f>SUM($G33:$AK33)</f>
        <v>0</v>
      </c>
      <c r="AM33" s="33"/>
      <c r="AN33" s="47">
        <f>($AL33+$E33)-$AM34</f>
        <v>0</v>
      </c>
      <c r="AO33" s="366">
        <f t="shared" ref="AO33" si="13">D33*AM34</f>
        <v>0</v>
      </c>
      <c r="BP33" s="184"/>
    </row>
    <row r="34" spans="2:68" ht="19.899999999999999" customHeight="1" x14ac:dyDescent="0.45">
      <c r="B34" s="395"/>
      <c r="C34" s="397"/>
      <c r="D34" s="363"/>
      <c r="E34" s="399"/>
      <c r="F34" s="29" t="s">
        <v>159</v>
      </c>
      <c r="G34" s="89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1"/>
      <c r="AL34" s="30"/>
      <c r="AM34" s="48">
        <f>SUM($G34:$AK34)</f>
        <v>0</v>
      </c>
      <c r="AN34" s="31"/>
      <c r="AO34" s="400"/>
      <c r="BP34" s="184"/>
    </row>
    <row r="35" spans="2:68" x14ac:dyDescent="0.45">
      <c r="B35" s="394">
        <f>'2月'!B35</f>
        <v>0</v>
      </c>
      <c r="C35" s="396">
        <f>IFERROR(VLOOKUP($B35,品名!$BP$4:$BR$160,3,TRUE),"")</f>
        <v>0</v>
      </c>
      <c r="D35" s="362">
        <f>IFERROR(VLOOKUP($B35,品名!$BP$2:$BR$160,2,TRUE),"")</f>
        <v>0</v>
      </c>
      <c r="E35" s="398">
        <f>'2月'!$AL$35</f>
        <v>0</v>
      </c>
      <c r="F35" s="32" t="s">
        <v>158</v>
      </c>
      <c r="G35" s="92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4"/>
      <c r="AL35" s="49">
        <f>SUM($G35:$AK35)</f>
        <v>0</v>
      </c>
      <c r="AM35" s="33"/>
      <c r="AN35" s="47">
        <f>($AL35+$E35)-$AM36</f>
        <v>0</v>
      </c>
      <c r="AO35" s="366">
        <f t="shared" ref="AO35:AO37" si="14">D35*AM36</f>
        <v>0</v>
      </c>
      <c r="BP35" s="184"/>
    </row>
    <row r="36" spans="2:68" ht="20.45" customHeight="1" x14ac:dyDescent="0.45">
      <c r="B36" s="395"/>
      <c r="C36" s="397"/>
      <c r="D36" s="363"/>
      <c r="E36" s="399"/>
      <c r="F36" s="29" t="s">
        <v>159</v>
      </c>
      <c r="G36" s="89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1"/>
      <c r="AL36" s="30"/>
      <c r="AM36" s="48">
        <f>SUM($G36:$AK36)</f>
        <v>0</v>
      </c>
      <c r="AN36" s="31"/>
      <c r="AO36" s="400"/>
      <c r="BP36" s="184"/>
    </row>
    <row r="37" spans="2:68" ht="21" customHeight="1" x14ac:dyDescent="0.45">
      <c r="B37" s="394">
        <f>'2月'!B37</f>
        <v>0</v>
      </c>
      <c r="C37" s="396">
        <f>IFERROR(VLOOKUP($B37,品名!$BP$4:$BR$160,3,TRUE),"")</f>
        <v>0</v>
      </c>
      <c r="D37" s="362">
        <f>IFERROR(VLOOKUP($B37,品名!$BP$2:$BR$160,2,TRUE),"")</f>
        <v>0</v>
      </c>
      <c r="E37" s="398">
        <f>'2月'!$AL$37</f>
        <v>0</v>
      </c>
      <c r="F37" s="32" t="s">
        <v>158</v>
      </c>
      <c r="G37" s="92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4"/>
      <c r="AL37" s="49">
        <f>SUM($G37:$AK37)</f>
        <v>0</v>
      </c>
      <c r="AM37" s="33"/>
      <c r="AN37" s="47">
        <f>($AL37+$E37)-$AM38</f>
        <v>0</v>
      </c>
      <c r="AO37" s="404">
        <f t="shared" si="14"/>
        <v>0</v>
      </c>
      <c r="BP37" s="184"/>
    </row>
    <row r="38" spans="2:68" x14ac:dyDescent="0.45">
      <c r="B38" s="394"/>
      <c r="C38" s="397"/>
      <c r="D38" s="363"/>
      <c r="E38" s="399"/>
      <c r="F38" s="29" t="s">
        <v>159</v>
      </c>
      <c r="G38" s="89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1"/>
      <c r="AL38" s="30"/>
      <c r="AM38" s="48">
        <f>SUM($G38:$AK38)</f>
        <v>0</v>
      </c>
      <c r="AN38" s="31"/>
      <c r="AO38" s="400"/>
      <c r="BP38" s="184"/>
    </row>
    <row r="39" spans="2:68" x14ac:dyDescent="0.45">
      <c r="B39" s="394">
        <f>'2月'!B39</f>
        <v>0</v>
      </c>
      <c r="C39" s="396">
        <f>IFERROR(VLOOKUP($B39,品名!$BP$4:$BR$160,3,TRUE),"")</f>
        <v>0</v>
      </c>
      <c r="D39" s="362">
        <f>IFERROR(VLOOKUP($B39,品名!$BP$2:$BR$160,2,TRUE),"")</f>
        <v>0</v>
      </c>
      <c r="E39" s="398">
        <f>'2月'!$AL$39</f>
        <v>0</v>
      </c>
      <c r="F39" s="32" t="s">
        <v>158</v>
      </c>
      <c r="G39" s="92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4"/>
      <c r="AL39" s="49">
        <f>SUM($G39:$AK39)</f>
        <v>0</v>
      </c>
      <c r="AM39" s="33"/>
      <c r="AN39" s="50">
        <f>($AL39+$E39)-$AM40</f>
        <v>0</v>
      </c>
      <c r="AO39" s="366">
        <f t="shared" ref="AO39" si="15">D39*AM40</f>
        <v>0</v>
      </c>
      <c r="BP39" s="184"/>
    </row>
    <row r="40" spans="2:68" x14ac:dyDescent="0.45">
      <c r="B40" s="395"/>
      <c r="C40" s="397"/>
      <c r="D40" s="363"/>
      <c r="E40" s="399"/>
      <c r="F40" s="29" t="s">
        <v>159</v>
      </c>
      <c r="G40" s="89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1"/>
      <c r="AL40" s="30"/>
      <c r="AM40" s="48">
        <f>SUM($G40:$AK40)</f>
        <v>0</v>
      </c>
      <c r="AN40" s="31"/>
      <c r="AO40" s="400"/>
      <c r="BP40" s="184"/>
    </row>
    <row r="41" spans="2:68" x14ac:dyDescent="0.45">
      <c r="B41" s="394">
        <f>'2月'!B41</f>
        <v>0</v>
      </c>
      <c r="C41" s="396">
        <f>IFERROR(VLOOKUP($B41,品名!$BP$4:$BR$160,3,TRUE),"")</f>
        <v>0</v>
      </c>
      <c r="D41" s="362">
        <f>IFERROR(VLOOKUP($B41,品名!$BP$2:$BR$160,2,TRUE),"")</f>
        <v>0</v>
      </c>
      <c r="E41" s="398">
        <f>'2月'!$AL$41</f>
        <v>0</v>
      </c>
      <c r="F41" s="32" t="s">
        <v>158</v>
      </c>
      <c r="G41" s="92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4"/>
      <c r="AL41" s="49">
        <f>SUM($G41:$AK41)</f>
        <v>0</v>
      </c>
      <c r="AM41" s="33"/>
      <c r="AN41" s="50">
        <f>($AL41+$E41)-$AM42</f>
        <v>0</v>
      </c>
      <c r="AO41" s="366">
        <f t="shared" ref="AO41" si="16">D41*AM42</f>
        <v>0</v>
      </c>
      <c r="BP41" s="184"/>
    </row>
    <row r="42" spans="2:68" x14ac:dyDescent="0.45">
      <c r="B42" s="395"/>
      <c r="C42" s="397"/>
      <c r="D42" s="363"/>
      <c r="E42" s="399"/>
      <c r="F42" s="29" t="s">
        <v>159</v>
      </c>
      <c r="G42" s="89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1"/>
      <c r="AL42" s="30"/>
      <c r="AM42" s="48">
        <f>SUM($G42:$AK42)</f>
        <v>0</v>
      </c>
      <c r="AN42" s="31"/>
      <c r="AO42" s="400"/>
      <c r="BP42" s="184"/>
    </row>
    <row r="43" spans="2:68" x14ac:dyDescent="0.45">
      <c r="B43" s="394">
        <f>'2月'!B43</f>
        <v>0</v>
      </c>
      <c r="C43" s="396">
        <f>IFERROR(VLOOKUP($B43,品名!$BP$4:$BR$160,3,TRUE),"")</f>
        <v>0</v>
      </c>
      <c r="D43" s="362">
        <f>IFERROR(VLOOKUP($B43,品名!$BP$2:$BR$160,2,TRUE),"")</f>
        <v>0</v>
      </c>
      <c r="E43" s="398">
        <f>'2月'!$AL$43</f>
        <v>0</v>
      </c>
      <c r="F43" s="32" t="s">
        <v>158</v>
      </c>
      <c r="G43" s="92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4"/>
      <c r="AL43" s="49">
        <f>SUM($G43:$AK43)</f>
        <v>0</v>
      </c>
      <c r="AM43" s="33"/>
      <c r="AN43" s="50">
        <f>($AL43+$E43)-$AM44</f>
        <v>0</v>
      </c>
      <c r="AO43" s="366">
        <f t="shared" ref="AO43" si="17">D43*AM44</f>
        <v>0</v>
      </c>
      <c r="BP43" s="184"/>
    </row>
    <row r="44" spans="2:68" ht="20.25" thickBot="1" x14ac:dyDescent="0.5">
      <c r="B44" s="394"/>
      <c r="C44" s="401"/>
      <c r="D44" s="371"/>
      <c r="E44" s="402"/>
      <c r="F44" s="36" t="s">
        <v>159</v>
      </c>
      <c r="G44" s="101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90"/>
      <c r="AK44" s="91"/>
      <c r="AL44" s="37"/>
      <c r="AM44" s="51">
        <f>SUM($G44:$AK44)</f>
        <v>0</v>
      </c>
      <c r="AN44" s="38"/>
      <c r="AO44" s="403"/>
      <c r="BP44" s="184"/>
    </row>
    <row r="45" spans="2:68" ht="20.45" customHeight="1" thickTop="1" x14ac:dyDescent="0.45">
      <c r="B45" s="385" t="s">
        <v>160</v>
      </c>
      <c r="C45" s="386"/>
      <c r="D45" s="389"/>
      <c r="E45" s="391">
        <f>SUM($E$5:$E$44)</f>
        <v>0</v>
      </c>
      <c r="F45" s="39" t="s">
        <v>158</v>
      </c>
      <c r="G45" s="52">
        <f>SUM(G5,G7,G9,G11,G13,G15,G17,G19,G21,G23,G25,G27,G29,G31,G33,G35,G37,G39,G41,G43)</f>
        <v>0</v>
      </c>
      <c r="H45" s="73">
        <f t="shared" ref="H45:AK46" si="18">SUM(H5,H7,H9,H11,H13,H15,H17,H19,H21,H23,H25,H27,H29,H31,H33,H35,H37,H39,H41,H43)</f>
        <v>0</v>
      </c>
      <c r="I45" s="73">
        <f t="shared" si="18"/>
        <v>0</v>
      </c>
      <c r="J45" s="73">
        <f t="shared" si="18"/>
        <v>0</v>
      </c>
      <c r="K45" s="73">
        <f t="shared" si="18"/>
        <v>0</v>
      </c>
      <c r="L45" s="73">
        <f t="shared" si="18"/>
        <v>0</v>
      </c>
      <c r="M45" s="73">
        <f t="shared" si="18"/>
        <v>0</v>
      </c>
      <c r="N45" s="73">
        <f t="shared" si="18"/>
        <v>0</v>
      </c>
      <c r="O45" s="73">
        <f t="shared" si="18"/>
        <v>0</v>
      </c>
      <c r="P45" s="73">
        <f t="shared" si="18"/>
        <v>0</v>
      </c>
      <c r="Q45" s="73">
        <f t="shared" si="18"/>
        <v>0</v>
      </c>
      <c r="R45" s="73">
        <f t="shared" si="18"/>
        <v>0</v>
      </c>
      <c r="S45" s="73">
        <f t="shared" si="18"/>
        <v>0</v>
      </c>
      <c r="T45" s="73">
        <f t="shared" si="18"/>
        <v>0</v>
      </c>
      <c r="U45" s="73">
        <f t="shared" si="18"/>
        <v>0</v>
      </c>
      <c r="V45" s="73">
        <f t="shared" si="18"/>
        <v>0</v>
      </c>
      <c r="W45" s="73">
        <f t="shared" si="18"/>
        <v>0</v>
      </c>
      <c r="X45" s="73">
        <f t="shared" si="18"/>
        <v>0</v>
      </c>
      <c r="Y45" s="73">
        <f t="shared" si="18"/>
        <v>0</v>
      </c>
      <c r="Z45" s="73">
        <f t="shared" si="18"/>
        <v>0</v>
      </c>
      <c r="AA45" s="73">
        <f t="shared" si="18"/>
        <v>0</v>
      </c>
      <c r="AB45" s="73">
        <f t="shared" si="18"/>
        <v>0</v>
      </c>
      <c r="AC45" s="73">
        <f t="shared" si="18"/>
        <v>0</v>
      </c>
      <c r="AD45" s="73">
        <f t="shared" si="18"/>
        <v>0</v>
      </c>
      <c r="AE45" s="73">
        <f t="shared" si="18"/>
        <v>0</v>
      </c>
      <c r="AF45" s="73">
        <f t="shared" si="18"/>
        <v>0</v>
      </c>
      <c r="AG45" s="73">
        <f t="shared" si="18"/>
        <v>0</v>
      </c>
      <c r="AH45" s="73">
        <f t="shared" si="18"/>
        <v>0</v>
      </c>
      <c r="AI45" s="73">
        <f t="shared" si="18"/>
        <v>0</v>
      </c>
      <c r="AJ45" s="73">
        <f t="shared" si="18"/>
        <v>0</v>
      </c>
      <c r="AK45" s="96">
        <f t="shared" si="18"/>
        <v>0</v>
      </c>
      <c r="AL45" s="52">
        <f>SUM($G45:$AK45)</f>
        <v>0</v>
      </c>
      <c r="AM45" s="40"/>
      <c r="AN45" s="53">
        <f>($AL45+$E45)-$AM46</f>
        <v>0</v>
      </c>
      <c r="AO45" s="357">
        <f>SUM(AO5:AO44)</f>
        <v>0</v>
      </c>
      <c r="BP45" s="184"/>
    </row>
    <row r="46" spans="2:68" ht="20.25" thickBot="1" x14ac:dyDescent="0.5">
      <c r="B46" s="387"/>
      <c r="C46" s="388"/>
      <c r="D46" s="390"/>
      <c r="E46" s="392"/>
      <c r="F46" s="41" t="s">
        <v>159</v>
      </c>
      <c r="G46" s="75">
        <f>SUM(G6,G8,G10,G12,G14,G16,G18,G20,G22,G24,G26,G28,G30,G32,G34,G36,G38,G40,G42,G44)</f>
        <v>0</v>
      </c>
      <c r="H46" s="74">
        <f t="shared" si="18"/>
        <v>0</v>
      </c>
      <c r="I46" s="74">
        <f t="shared" si="18"/>
        <v>0</v>
      </c>
      <c r="J46" s="74">
        <f t="shared" si="18"/>
        <v>0</v>
      </c>
      <c r="K46" s="74">
        <f t="shared" si="18"/>
        <v>0</v>
      </c>
      <c r="L46" s="74">
        <f t="shared" si="18"/>
        <v>0</v>
      </c>
      <c r="M46" s="74">
        <f t="shared" si="18"/>
        <v>0</v>
      </c>
      <c r="N46" s="74">
        <f t="shared" si="18"/>
        <v>0</v>
      </c>
      <c r="O46" s="74">
        <f t="shared" si="18"/>
        <v>0</v>
      </c>
      <c r="P46" s="74">
        <f t="shared" si="18"/>
        <v>0</v>
      </c>
      <c r="Q46" s="74">
        <f t="shared" si="18"/>
        <v>0</v>
      </c>
      <c r="R46" s="74">
        <f t="shared" si="18"/>
        <v>0</v>
      </c>
      <c r="S46" s="74">
        <f t="shared" si="18"/>
        <v>0</v>
      </c>
      <c r="T46" s="74">
        <f t="shared" si="18"/>
        <v>0</v>
      </c>
      <c r="U46" s="74">
        <f t="shared" si="18"/>
        <v>0</v>
      </c>
      <c r="V46" s="74">
        <f t="shared" si="18"/>
        <v>0</v>
      </c>
      <c r="W46" s="74">
        <f t="shared" si="18"/>
        <v>0</v>
      </c>
      <c r="X46" s="74">
        <f t="shared" si="18"/>
        <v>0</v>
      </c>
      <c r="Y46" s="74">
        <f t="shared" si="18"/>
        <v>0</v>
      </c>
      <c r="Z46" s="74">
        <f t="shared" si="18"/>
        <v>0</v>
      </c>
      <c r="AA46" s="74">
        <f t="shared" si="18"/>
        <v>0</v>
      </c>
      <c r="AB46" s="74">
        <f t="shared" si="18"/>
        <v>0</v>
      </c>
      <c r="AC46" s="74">
        <f t="shared" si="18"/>
        <v>0</v>
      </c>
      <c r="AD46" s="74">
        <f t="shared" si="18"/>
        <v>0</v>
      </c>
      <c r="AE46" s="74">
        <f t="shared" si="18"/>
        <v>0</v>
      </c>
      <c r="AF46" s="74">
        <f t="shared" si="18"/>
        <v>0</v>
      </c>
      <c r="AG46" s="74">
        <f t="shared" si="18"/>
        <v>0</v>
      </c>
      <c r="AH46" s="74">
        <f t="shared" si="18"/>
        <v>0</v>
      </c>
      <c r="AI46" s="74">
        <f t="shared" si="18"/>
        <v>0</v>
      </c>
      <c r="AJ46" s="74">
        <f t="shared" si="18"/>
        <v>0</v>
      </c>
      <c r="AK46" s="97">
        <f t="shared" si="18"/>
        <v>0</v>
      </c>
      <c r="AL46" s="42"/>
      <c r="AM46" s="54">
        <f>SUM($G46:$AK46)</f>
        <v>0</v>
      </c>
      <c r="AN46" s="43"/>
      <c r="AO46" s="393"/>
      <c r="BP46" s="184"/>
    </row>
    <row r="47" spans="2:68" ht="20.25" thickTop="1" x14ac:dyDescent="0.45">
      <c r="AL47" s="55">
        <f>SUM(AL5,AL7,AL9,AL11,AL13,AL15,AL17,AL19,AL21,AL23,AL25,AL27,AL29,AL31,AL33,AL35,AL37,AL39,AL41,AL43)</f>
        <v>0</v>
      </c>
      <c r="AM47" s="56">
        <f>SUM(AM6,AM8,AM10,AM12,AM14,AM16,AM18,AM20,AM22,AM24,AM26,AM28,AM30,AM32,AM34,AM36,AM38,AM40,AM42,AM44)</f>
        <v>0</v>
      </c>
      <c r="AN47" s="86">
        <f>SUM(AN5,AN7,AN9,AN11,AN13,AN15,AN17,AN19,AN21,AN23,AN25,AN27,AN29,AN31,AN33,AN35,AN37,AN39,AN41,AN43)</f>
        <v>0</v>
      </c>
      <c r="AO47" s="12"/>
      <c r="BP47" s="184"/>
    </row>
    <row r="48" spans="2:68" x14ac:dyDescent="0.45">
      <c r="BP48" s="184"/>
    </row>
    <row r="49" spans="68:68" x14ac:dyDescent="0.45">
      <c r="BP49" s="184"/>
    </row>
    <row r="50" spans="68:68" x14ac:dyDescent="0.45">
      <c r="BP50" s="184"/>
    </row>
    <row r="51" spans="68:68" x14ac:dyDescent="0.45">
      <c r="BP51" s="184"/>
    </row>
    <row r="52" spans="68:68" x14ac:dyDescent="0.45">
      <c r="BP52" s="184"/>
    </row>
    <row r="53" spans="68:68" x14ac:dyDescent="0.45">
      <c r="BP53" s="184"/>
    </row>
    <row r="54" spans="68:68" x14ac:dyDescent="0.45">
      <c r="BP54" s="184"/>
    </row>
    <row r="55" spans="68:68" x14ac:dyDescent="0.45">
      <c r="BP55" s="184"/>
    </row>
    <row r="56" spans="68:68" x14ac:dyDescent="0.45">
      <c r="BP56" s="184"/>
    </row>
    <row r="57" spans="68:68" x14ac:dyDescent="0.45">
      <c r="BP57" s="184"/>
    </row>
    <row r="58" spans="68:68" x14ac:dyDescent="0.45">
      <c r="BP58" s="184"/>
    </row>
    <row r="59" spans="68:68" x14ac:dyDescent="0.45">
      <c r="BP59" s="184"/>
    </row>
    <row r="60" spans="68:68" x14ac:dyDescent="0.45">
      <c r="BP60" s="184"/>
    </row>
    <row r="61" spans="68:68" x14ac:dyDescent="0.45">
      <c r="BP61" s="184"/>
    </row>
    <row r="62" spans="68:68" x14ac:dyDescent="0.45">
      <c r="BP62" s="184"/>
    </row>
    <row r="63" spans="68:68" x14ac:dyDescent="0.45">
      <c r="BP63" s="184"/>
    </row>
    <row r="64" spans="68:68" x14ac:dyDescent="0.45">
      <c r="BP64" s="184"/>
    </row>
    <row r="65" spans="68:68" x14ac:dyDescent="0.45">
      <c r="BP65" s="184"/>
    </row>
    <row r="66" spans="68:68" x14ac:dyDescent="0.45">
      <c r="BP66" s="184"/>
    </row>
    <row r="67" spans="68:68" x14ac:dyDescent="0.45">
      <c r="BP67" s="184"/>
    </row>
    <row r="68" spans="68:68" x14ac:dyDescent="0.45">
      <c r="BP68" s="184"/>
    </row>
    <row r="69" spans="68:68" x14ac:dyDescent="0.45">
      <c r="BP69" s="184"/>
    </row>
    <row r="70" spans="68:68" x14ac:dyDescent="0.45">
      <c r="BP70" s="184"/>
    </row>
    <row r="71" spans="68:68" x14ac:dyDescent="0.45">
      <c r="BP71" s="184"/>
    </row>
    <row r="72" spans="68:68" x14ac:dyDescent="0.45">
      <c r="BP72" s="184"/>
    </row>
    <row r="73" spans="68:68" x14ac:dyDescent="0.45">
      <c r="BP73" s="184"/>
    </row>
    <row r="74" spans="68:68" ht="19.899999999999999" customHeight="1" x14ac:dyDescent="0.45">
      <c r="BP74" s="184"/>
    </row>
    <row r="75" spans="68:68" x14ac:dyDescent="0.45">
      <c r="BP75" s="184"/>
    </row>
    <row r="76" spans="68:68" x14ac:dyDescent="0.45">
      <c r="BP76" s="184"/>
    </row>
    <row r="77" spans="68:68" x14ac:dyDescent="0.45">
      <c r="BP77" s="184"/>
    </row>
    <row r="78" spans="68:68" x14ac:dyDescent="0.45">
      <c r="BP78" s="184"/>
    </row>
    <row r="79" spans="68:68" x14ac:dyDescent="0.45">
      <c r="BP79" s="184"/>
    </row>
    <row r="80" spans="68:68" x14ac:dyDescent="0.45">
      <c r="BP80" s="184"/>
    </row>
    <row r="81" spans="68:68" x14ac:dyDescent="0.45">
      <c r="BP81" s="184"/>
    </row>
    <row r="82" spans="68:68" x14ac:dyDescent="0.45">
      <c r="BP82" s="184"/>
    </row>
    <row r="83" spans="68:68" x14ac:dyDescent="0.45">
      <c r="BP83" s="184"/>
    </row>
    <row r="84" spans="68:68" x14ac:dyDescent="0.45">
      <c r="BP84" s="184"/>
    </row>
    <row r="85" spans="68:68" x14ac:dyDescent="0.45">
      <c r="BP85" s="184"/>
    </row>
    <row r="86" spans="68:68" x14ac:dyDescent="0.45">
      <c r="BP86" s="184"/>
    </row>
    <row r="87" spans="68:68" x14ac:dyDescent="0.45">
      <c r="BP87" s="184"/>
    </row>
    <row r="88" spans="68:68" x14ac:dyDescent="0.45">
      <c r="BP88" s="184"/>
    </row>
    <row r="89" spans="68:68" x14ac:dyDescent="0.45">
      <c r="BP89" s="184"/>
    </row>
    <row r="90" spans="68:68" x14ac:dyDescent="0.45">
      <c r="BP90" s="184"/>
    </row>
    <row r="91" spans="68:68" x14ac:dyDescent="0.45">
      <c r="BP91" s="184"/>
    </row>
    <row r="92" spans="68:68" x14ac:dyDescent="0.45">
      <c r="BP92" s="184"/>
    </row>
    <row r="93" spans="68:68" x14ac:dyDescent="0.45">
      <c r="BP93" s="184"/>
    </row>
    <row r="94" spans="68:68" x14ac:dyDescent="0.45">
      <c r="BP94" s="184"/>
    </row>
    <row r="95" spans="68:68" x14ac:dyDescent="0.45">
      <c r="BP95" s="184"/>
    </row>
    <row r="96" spans="68:68" x14ac:dyDescent="0.45">
      <c r="BP96" s="184"/>
    </row>
    <row r="97" spans="68:68" x14ac:dyDescent="0.45">
      <c r="BP97" s="184"/>
    </row>
    <row r="98" spans="68:68" x14ac:dyDescent="0.45">
      <c r="BP98" s="184"/>
    </row>
    <row r="99" spans="68:68" x14ac:dyDescent="0.45">
      <c r="BP99" s="184"/>
    </row>
    <row r="100" spans="68:68" x14ac:dyDescent="0.45">
      <c r="BP100" s="184"/>
    </row>
    <row r="101" spans="68:68" x14ac:dyDescent="0.45">
      <c r="BP101" s="184"/>
    </row>
    <row r="102" spans="68:68" x14ac:dyDescent="0.45">
      <c r="BP102" s="184"/>
    </row>
    <row r="103" spans="68:68" x14ac:dyDescent="0.45">
      <c r="BP103" s="184"/>
    </row>
    <row r="104" spans="68:68" x14ac:dyDescent="0.45">
      <c r="BP104" s="184"/>
    </row>
    <row r="105" spans="68:68" x14ac:dyDescent="0.45">
      <c r="BP105" s="184"/>
    </row>
    <row r="106" spans="68:68" x14ac:dyDescent="0.45">
      <c r="BP106" s="184"/>
    </row>
    <row r="107" spans="68:68" x14ac:dyDescent="0.45">
      <c r="BP107" s="184"/>
    </row>
    <row r="108" spans="68:68" x14ac:dyDescent="0.45">
      <c r="BP108" s="184"/>
    </row>
    <row r="109" spans="68:68" x14ac:dyDescent="0.45">
      <c r="BP109" s="184"/>
    </row>
    <row r="110" spans="68:68" x14ac:dyDescent="0.45">
      <c r="BP110" s="184"/>
    </row>
    <row r="111" spans="68:68" x14ac:dyDescent="0.45">
      <c r="BP111" s="184"/>
    </row>
    <row r="112" spans="68:68" x14ac:dyDescent="0.45">
      <c r="BP112" s="184"/>
    </row>
    <row r="113" spans="68:68" x14ac:dyDescent="0.45">
      <c r="BP113" s="184"/>
    </row>
    <row r="114" spans="68:68" x14ac:dyDescent="0.45">
      <c r="BP114" s="184"/>
    </row>
    <row r="115" spans="68:68" x14ac:dyDescent="0.45">
      <c r="BP115" s="184"/>
    </row>
    <row r="116" spans="68:68" x14ac:dyDescent="0.45">
      <c r="BP116" s="184"/>
    </row>
    <row r="117" spans="68:68" x14ac:dyDescent="0.45">
      <c r="BP117" s="184"/>
    </row>
    <row r="118" spans="68:68" x14ac:dyDescent="0.45">
      <c r="BP118" s="184"/>
    </row>
    <row r="119" spans="68:68" x14ac:dyDescent="0.45">
      <c r="BP119" s="184"/>
    </row>
    <row r="120" spans="68:68" x14ac:dyDescent="0.45">
      <c r="BP120" s="184"/>
    </row>
    <row r="121" spans="68:68" x14ac:dyDescent="0.45">
      <c r="BP121" s="184"/>
    </row>
    <row r="122" spans="68:68" x14ac:dyDescent="0.45">
      <c r="BP122" s="184"/>
    </row>
    <row r="123" spans="68:68" x14ac:dyDescent="0.45">
      <c r="BP123" s="184"/>
    </row>
    <row r="124" spans="68:68" x14ac:dyDescent="0.45">
      <c r="BP124" s="184"/>
    </row>
    <row r="125" spans="68:68" x14ac:dyDescent="0.45">
      <c r="BP125" s="184"/>
    </row>
    <row r="126" spans="68:68" x14ac:dyDescent="0.45">
      <c r="BP126" s="184"/>
    </row>
    <row r="127" spans="68:68" x14ac:dyDescent="0.45">
      <c r="BP127" s="184"/>
    </row>
    <row r="128" spans="68:68" x14ac:dyDescent="0.45">
      <c r="BP128" s="184"/>
    </row>
    <row r="129" spans="68:68" x14ac:dyDescent="0.45">
      <c r="BP129" s="184"/>
    </row>
    <row r="130" spans="68:68" x14ac:dyDescent="0.45">
      <c r="BP130" s="184"/>
    </row>
    <row r="131" spans="68:68" x14ac:dyDescent="0.45">
      <c r="BP131" s="184"/>
    </row>
    <row r="132" spans="68:68" x14ac:dyDescent="0.45">
      <c r="BP132" s="184"/>
    </row>
    <row r="133" spans="68:68" x14ac:dyDescent="0.45">
      <c r="BP133" s="184"/>
    </row>
    <row r="134" spans="68:68" x14ac:dyDescent="0.45">
      <c r="BP134" s="184"/>
    </row>
    <row r="135" spans="68:68" x14ac:dyDescent="0.45">
      <c r="BP135" s="184"/>
    </row>
    <row r="136" spans="68:68" x14ac:dyDescent="0.45">
      <c r="BP136" s="184"/>
    </row>
    <row r="137" spans="68:68" x14ac:dyDescent="0.45">
      <c r="BP137" s="184"/>
    </row>
    <row r="138" spans="68:68" x14ac:dyDescent="0.45">
      <c r="BP138" s="184"/>
    </row>
    <row r="139" spans="68:68" x14ac:dyDescent="0.45">
      <c r="BP139" s="184"/>
    </row>
    <row r="140" spans="68:68" x14ac:dyDescent="0.45">
      <c r="BP140" s="184"/>
    </row>
    <row r="141" spans="68:68" x14ac:dyDescent="0.45">
      <c r="BP141" s="184"/>
    </row>
    <row r="142" spans="68:68" x14ac:dyDescent="0.45">
      <c r="BP142" s="184"/>
    </row>
    <row r="143" spans="68:68" x14ac:dyDescent="0.45">
      <c r="BP143" s="184"/>
    </row>
    <row r="144" spans="68:68" x14ac:dyDescent="0.45">
      <c r="BP144" s="184"/>
    </row>
    <row r="145" spans="68:68" x14ac:dyDescent="0.45">
      <c r="BP145" s="184"/>
    </row>
    <row r="146" spans="68:68" x14ac:dyDescent="0.45">
      <c r="BP146" s="184"/>
    </row>
    <row r="147" spans="68:68" x14ac:dyDescent="0.45">
      <c r="BP147" s="184"/>
    </row>
    <row r="148" spans="68:68" x14ac:dyDescent="0.45">
      <c r="BP148" s="184"/>
    </row>
    <row r="149" spans="68:68" x14ac:dyDescent="0.45">
      <c r="BP149" s="184"/>
    </row>
    <row r="150" spans="68:68" x14ac:dyDescent="0.45">
      <c r="BP150" s="184"/>
    </row>
    <row r="151" spans="68:68" x14ac:dyDescent="0.45">
      <c r="BP151" s="184"/>
    </row>
    <row r="152" spans="68:68" x14ac:dyDescent="0.45">
      <c r="BP152" s="184"/>
    </row>
    <row r="153" spans="68:68" x14ac:dyDescent="0.45">
      <c r="BP153" s="184"/>
    </row>
    <row r="154" spans="68:68" x14ac:dyDescent="0.45">
      <c r="BP154" s="184"/>
    </row>
    <row r="155" spans="68:68" x14ac:dyDescent="0.45">
      <c r="BP155" s="184"/>
    </row>
    <row r="156" spans="68:68" x14ac:dyDescent="0.45">
      <c r="BP156" s="184"/>
    </row>
    <row r="157" spans="68:68" x14ac:dyDescent="0.45">
      <c r="BP157" s="184"/>
    </row>
    <row r="158" spans="68:68" x14ac:dyDescent="0.45">
      <c r="BP158" s="184"/>
    </row>
    <row r="159" spans="68:68" x14ac:dyDescent="0.45">
      <c r="BP159" s="184"/>
    </row>
    <row r="160" spans="68:68" x14ac:dyDescent="0.45">
      <c r="BP160" s="184"/>
    </row>
    <row r="161" spans="68:68" x14ac:dyDescent="0.45">
      <c r="BP161" s="184"/>
    </row>
    <row r="162" spans="68:68" x14ac:dyDescent="0.45">
      <c r="BP162" s="184"/>
    </row>
    <row r="163" spans="68:68" x14ac:dyDescent="0.45">
      <c r="BP163" s="184"/>
    </row>
  </sheetData>
  <sheetProtection sheet="1" objects="1" scenarios="1"/>
  <mergeCells count="105">
    <mergeCell ref="C2:N2"/>
    <mergeCell ref="B5:B6"/>
    <mergeCell ref="C5:C6"/>
    <mergeCell ref="D5:D6"/>
    <mergeCell ref="E5:E6"/>
    <mergeCell ref="AO5:AO6"/>
    <mergeCell ref="B7:B8"/>
    <mergeCell ref="C7:C8"/>
    <mergeCell ref="D7:D8"/>
    <mergeCell ref="E7:E8"/>
    <mergeCell ref="AO7:AO8"/>
    <mergeCell ref="B9:B10"/>
    <mergeCell ref="C9:C10"/>
    <mergeCell ref="D9:D10"/>
    <mergeCell ref="E9:E10"/>
    <mergeCell ref="AO9:AO10"/>
    <mergeCell ref="B11:B12"/>
    <mergeCell ref="C11:C12"/>
    <mergeCell ref="D11:D12"/>
    <mergeCell ref="E11:E12"/>
    <mergeCell ref="AO11:AO12"/>
    <mergeCell ref="B13:B14"/>
    <mergeCell ref="C13:C14"/>
    <mergeCell ref="D13:D14"/>
    <mergeCell ref="E13:E14"/>
    <mergeCell ref="AO13:AO14"/>
    <mergeCell ref="B15:B16"/>
    <mergeCell ref="C15:C16"/>
    <mergeCell ref="D15:D16"/>
    <mergeCell ref="E15:E16"/>
    <mergeCell ref="AO15:AO16"/>
    <mergeCell ref="B17:B18"/>
    <mergeCell ref="C17:C18"/>
    <mergeCell ref="D17:D18"/>
    <mergeCell ref="E17:E18"/>
    <mergeCell ref="AO17:AO18"/>
    <mergeCell ref="B19:B20"/>
    <mergeCell ref="C19:C20"/>
    <mergeCell ref="D19:D20"/>
    <mergeCell ref="E19:E20"/>
    <mergeCell ref="AO19:AO20"/>
    <mergeCell ref="B21:B22"/>
    <mergeCell ref="C21:C22"/>
    <mergeCell ref="D21:D22"/>
    <mergeCell ref="E21:E22"/>
    <mergeCell ref="AO21:AO22"/>
    <mergeCell ref="B23:B24"/>
    <mergeCell ref="C23:C24"/>
    <mergeCell ref="D23:D24"/>
    <mergeCell ref="E23:E24"/>
    <mergeCell ref="AO23:AO24"/>
    <mergeCell ref="B25:B26"/>
    <mergeCell ref="C25:C26"/>
    <mergeCell ref="D25:D26"/>
    <mergeCell ref="E25:E26"/>
    <mergeCell ref="AO25:AO26"/>
    <mergeCell ref="B27:B28"/>
    <mergeCell ref="C27:C28"/>
    <mergeCell ref="D27:D28"/>
    <mergeCell ref="E27:E28"/>
    <mergeCell ref="AO27:AO28"/>
    <mergeCell ref="B29:B30"/>
    <mergeCell ref="C29:C30"/>
    <mergeCell ref="D29:D30"/>
    <mergeCell ref="E29:E30"/>
    <mergeCell ref="AO29:AO30"/>
    <mergeCell ref="B31:B32"/>
    <mergeCell ref="C31:C32"/>
    <mergeCell ref="D31:D32"/>
    <mergeCell ref="E31:E32"/>
    <mergeCell ref="AO31:AO32"/>
    <mergeCell ref="B33:B34"/>
    <mergeCell ref="C33:C34"/>
    <mergeCell ref="D33:D34"/>
    <mergeCell ref="E33:E34"/>
    <mergeCell ref="AO33:AO34"/>
    <mergeCell ref="B35:B36"/>
    <mergeCell ref="C35:C36"/>
    <mergeCell ref="D35:D36"/>
    <mergeCell ref="E35:E36"/>
    <mergeCell ref="AO35:AO36"/>
    <mergeCell ref="B37:B38"/>
    <mergeCell ref="C37:C38"/>
    <mergeCell ref="D37:D38"/>
    <mergeCell ref="E37:E38"/>
    <mergeCell ref="AO37:AO38"/>
    <mergeCell ref="B39:B40"/>
    <mergeCell ref="C39:C40"/>
    <mergeCell ref="D39:D40"/>
    <mergeCell ref="E39:E40"/>
    <mergeCell ref="AO39:AO40"/>
    <mergeCell ref="B45:C46"/>
    <mergeCell ref="D45:D46"/>
    <mergeCell ref="E45:E46"/>
    <mergeCell ref="AO45:AO46"/>
    <mergeCell ref="B41:B42"/>
    <mergeCell ref="C41:C42"/>
    <mergeCell ref="D41:D42"/>
    <mergeCell ref="E41:E42"/>
    <mergeCell ref="AO41:AO42"/>
    <mergeCell ref="B43:B44"/>
    <mergeCell ref="C43:C44"/>
    <mergeCell ref="D43:D44"/>
    <mergeCell ref="E43:E44"/>
    <mergeCell ref="AO43:AO44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5F3DF-C1E8-4573-B162-69E16EFB0429}">
  <sheetPr transitionEvaluation="1"/>
  <dimension ref="B2:BU163"/>
  <sheetViews>
    <sheetView zoomScale="96" zoomScaleNormal="96" workbookViewId="0">
      <selection activeCell="B7" sqref="B7:B8"/>
    </sheetView>
  </sheetViews>
  <sheetFormatPr defaultColWidth="8.69921875" defaultRowHeight="19.5" x14ac:dyDescent="0.45"/>
  <cols>
    <col min="1" max="1" width="1.3984375" style="186" customWidth="1"/>
    <col min="2" max="2" width="7.69921875" style="186" customWidth="1"/>
    <col min="3" max="3" width="26.59765625" style="186" customWidth="1"/>
    <col min="4" max="4" width="8.69921875" style="57" customWidth="1"/>
    <col min="5" max="5" width="10.59765625" style="44" customWidth="1"/>
    <col min="6" max="6" width="5.69921875" style="186" customWidth="1"/>
    <col min="7" max="36" width="7.59765625" style="186" customWidth="1"/>
    <col min="37" max="38" width="9.19921875" style="186" customWidth="1"/>
    <col min="39" max="39" width="9.19921875" style="44" customWidth="1"/>
    <col min="40" max="40" width="11.796875" style="186" customWidth="1"/>
    <col min="41" max="67" width="5.69921875" style="186" customWidth="1"/>
    <col min="68" max="68" width="5.69921875" style="11" customWidth="1"/>
    <col min="69" max="69" width="10.796875" style="186" customWidth="1"/>
    <col min="70" max="70" width="27.3984375" style="186" customWidth="1"/>
    <col min="71" max="71" width="5.69921875" style="186" customWidth="1"/>
    <col min="72" max="72" width="10.796875" style="186" customWidth="1"/>
    <col min="73" max="73" width="24.296875" style="186" customWidth="1"/>
    <col min="74" max="74" width="5.69921875" style="186" customWidth="1"/>
    <col min="75" max="79" width="5.296875" style="186" customWidth="1"/>
    <col min="80" max="16384" width="8.69921875" style="186"/>
  </cols>
  <sheetData>
    <row r="2" spans="2:73" ht="28.5" x14ac:dyDescent="0.45">
      <c r="C2" s="405" t="str">
        <f>'3月'!$C$2</f>
        <v>第　　　期 2022年11月 ～ 2023年 10月</v>
      </c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2:73" ht="20.25" thickBot="1" x14ac:dyDescent="0.5">
      <c r="E3" s="13"/>
      <c r="F3" s="9"/>
      <c r="G3" s="9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13"/>
    </row>
    <row r="4" spans="2:73" ht="39" customHeight="1" thickBot="1" x14ac:dyDescent="0.5">
      <c r="B4" s="14" t="s">
        <v>38</v>
      </c>
      <c r="C4" s="15" t="s">
        <v>36</v>
      </c>
      <c r="D4" s="16" t="s">
        <v>142</v>
      </c>
      <c r="E4" s="17" t="s">
        <v>374</v>
      </c>
      <c r="F4" s="18" t="s">
        <v>161</v>
      </c>
      <c r="G4" s="58">
        <v>1</v>
      </c>
      <c r="H4" s="59">
        <v>2</v>
      </c>
      <c r="I4" s="59">
        <v>3</v>
      </c>
      <c r="J4" s="59">
        <v>4</v>
      </c>
      <c r="K4" s="59">
        <v>5</v>
      </c>
      <c r="L4" s="59">
        <v>6</v>
      </c>
      <c r="M4" s="59">
        <v>7</v>
      </c>
      <c r="N4" s="59">
        <v>8</v>
      </c>
      <c r="O4" s="59">
        <v>9</v>
      </c>
      <c r="P4" s="59">
        <v>10</v>
      </c>
      <c r="Q4" s="59">
        <v>11</v>
      </c>
      <c r="R4" s="59">
        <v>12</v>
      </c>
      <c r="S4" s="59">
        <v>13</v>
      </c>
      <c r="T4" s="59">
        <v>14</v>
      </c>
      <c r="U4" s="59">
        <v>15</v>
      </c>
      <c r="V4" s="59">
        <v>16</v>
      </c>
      <c r="W4" s="59">
        <v>17</v>
      </c>
      <c r="X4" s="59">
        <v>18</v>
      </c>
      <c r="Y4" s="59">
        <v>19</v>
      </c>
      <c r="Z4" s="59">
        <v>20</v>
      </c>
      <c r="AA4" s="59">
        <v>21</v>
      </c>
      <c r="AB4" s="59">
        <v>22</v>
      </c>
      <c r="AC4" s="59">
        <v>23</v>
      </c>
      <c r="AD4" s="59">
        <v>24</v>
      </c>
      <c r="AE4" s="59">
        <v>25</v>
      </c>
      <c r="AF4" s="59">
        <v>26</v>
      </c>
      <c r="AG4" s="59">
        <v>27</v>
      </c>
      <c r="AH4" s="59">
        <v>28</v>
      </c>
      <c r="AI4" s="59">
        <v>29</v>
      </c>
      <c r="AJ4" s="59">
        <v>30</v>
      </c>
      <c r="AK4" s="22" t="s">
        <v>383</v>
      </c>
      <c r="AL4" s="23" t="s">
        <v>382</v>
      </c>
      <c r="AM4" s="60" t="s">
        <v>381</v>
      </c>
      <c r="AN4" s="25" t="s">
        <v>143</v>
      </c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10"/>
      <c r="BP4" s="26"/>
      <c r="BQ4" s="26"/>
      <c r="BR4" s="26"/>
    </row>
    <row r="5" spans="2:73" s="10" customFormat="1" x14ac:dyDescent="0.45">
      <c r="B5" s="407">
        <f>'3月'!B5</f>
        <v>0</v>
      </c>
      <c r="C5" s="409">
        <f>IFERROR(VLOOKUP($B5,品名!$BP$4:$BR$160,3,TRUE),"")</f>
        <v>0</v>
      </c>
      <c r="D5" s="440">
        <f>IFERROR(VLOOKUP($B5,品名!$BP$2:$BR$160,2,TRUE),"")</f>
        <v>0</v>
      </c>
      <c r="E5" s="441">
        <f>'3月'!$AN$5</f>
        <v>0</v>
      </c>
      <c r="F5" s="27" t="s">
        <v>158</v>
      </c>
      <c r="G5" s="87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46">
        <f>SUM($G5:$AJ5)</f>
        <v>0</v>
      </c>
      <c r="AL5" s="61"/>
      <c r="AM5" s="47">
        <f>($AK5+$E5)-$AL6</f>
        <v>0</v>
      </c>
      <c r="AN5" s="384">
        <f>D5*AL6</f>
        <v>0</v>
      </c>
      <c r="BS5" s="186"/>
      <c r="BT5" s="186"/>
      <c r="BU5" s="186"/>
    </row>
    <row r="6" spans="2:73" s="10" customFormat="1" ht="19.5" customHeight="1" x14ac:dyDescent="0.45">
      <c r="B6" s="408"/>
      <c r="C6" s="410"/>
      <c r="D6" s="437"/>
      <c r="E6" s="438"/>
      <c r="F6" s="29" t="s">
        <v>159</v>
      </c>
      <c r="G6" s="89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62"/>
      <c r="AL6" s="66">
        <f>SUM($G6:$AJ6)</f>
        <v>0</v>
      </c>
      <c r="AM6" s="31"/>
      <c r="AN6" s="436"/>
      <c r="BS6" s="186"/>
      <c r="BT6" s="186"/>
      <c r="BU6" s="186"/>
    </row>
    <row r="7" spans="2:73" s="10" customFormat="1" x14ac:dyDescent="0.45">
      <c r="B7" s="394">
        <f>'3月'!B7</f>
        <v>0</v>
      </c>
      <c r="C7" s="396">
        <f>IFERROR(VLOOKUP($B7,品名!$BP$4:$BR$160,3,TRUE),"")</f>
        <v>0</v>
      </c>
      <c r="D7" s="426">
        <f>IFERROR(VLOOKUP($B7,品名!$BP$2:$BR$160,2,TRUE),"")</f>
        <v>0</v>
      </c>
      <c r="E7" s="428">
        <f>'3月'!$AN$7</f>
        <v>0</v>
      </c>
      <c r="F7" s="32" t="s">
        <v>158</v>
      </c>
      <c r="G7" s="92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49">
        <f>SUM($G7:$AJ7)</f>
        <v>0</v>
      </c>
      <c r="AL7" s="63"/>
      <c r="AM7" s="50">
        <f>($AK7+$E7)-$AL8</f>
        <v>0</v>
      </c>
      <c r="AN7" s="366">
        <f>D7*AL8</f>
        <v>0</v>
      </c>
      <c r="BS7" s="186"/>
      <c r="BT7" s="186"/>
      <c r="BU7" s="186"/>
    </row>
    <row r="8" spans="2:73" s="10" customFormat="1" ht="19.149999999999999" customHeight="1" x14ac:dyDescent="0.45">
      <c r="B8" s="395"/>
      <c r="C8" s="397"/>
      <c r="D8" s="437"/>
      <c r="E8" s="438"/>
      <c r="F8" s="29" t="s">
        <v>159</v>
      </c>
      <c r="G8" s="104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62"/>
      <c r="AL8" s="66">
        <f>SUM($G8:$AJ8)</f>
        <v>0</v>
      </c>
      <c r="AM8" s="34"/>
      <c r="AN8" s="436"/>
      <c r="BS8" s="186"/>
      <c r="BT8" s="186"/>
      <c r="BU8" s="186"/>
    </row>
    <row r="9" spans="2:73" s="10" customFormat="1" x14ac:dyDescent="0.45">
      <c r="B9" s="394">
        <f>'3月'!B9</f>
        <v>0</v>
      </c>
      <c r="C9" s="396">
        <f>IFERROR(VLOOKUP($B9,品名!$BP$4:$BR$160,3,TRUE),"")</f>
        <v>0</v>
      </c>
      <c r="D9" s="426">
        <f>IFERROR(VLOOKUP($B9,品名!$BP$2:$BR$160,2,TRUE),"")</f>
        <v>0</v>
      </c>
      <c r="E9" s="428">
        <f>'3月'!$AN$9</f>
        <v>0</v>
      </c>
      <c r="F9" s="32" t="s">
        <v>158</v>
      </c>
      <c r="G9" s="92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67">
        <f>SUM($G9:$AJ9)</f>
        <v>0</v>
      </c>
      <c r="AL9" s="63"/>
      <c r="AM9" s="50">
        <f>($AK9+$E9)-$AL10</f>
        <v>0</v>
      </c>
      <c r="AN9" s="366">
        <f>D9*AL10</f>
        <v>0</v>
      </c>
      <c r="BS9" s="186"/>
      <c r="BT9" s="186"/>
      <c r="BU9" s="186" t="s">
        <v>157</v>
      </c>
    </row>
    <row r="10" spans="2:73" s="10" customFormat="1" ht="19.5" customHeight="1" x14ac:dyDescent="0.45">
      <c r="B10" s="395"/>
      <c r="C10" s="397"/>
      <c r="D10" s="437"/>
      <c r="E10" s="438"/>
      <c r="F10" s="29" t="s">
        <v>159</v>
      </c>
      <c r="G10" s="95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62"/>
      <c r="AL10" s="66">
        <f>SUM($G10:$AJ10)</f>
        <v>0</v>
      </c>
      <c r="AM10" s="35"/>
      <c r="AN10" s="436"/>
      <c r="BS10" s="186"/>
      <c r="BT10" s="186"/>
      <c r="BU10" s="186"/>
    </row>
    <row r="11" spans="2:73" s="10" customFormat="1" x14ac:dyDescent="0.45">
      <c r="B11" s="394">
        <f>'3月'!B11</f>
        <v>0</v>
      </c>
      <c r="C11" s="396">
        <f>IFERROR(VLOOKUP($B11,品名!$BP$4:$BR$160,3,TRUE),"")</f>
        <v>0</v>
      </c>
      <c r="D11" s="426">
        <f>IFERROR(VLOOKUP($B11,品名!$BP$2:$BR$160,2,TRUE),"")</f>
        <v>0</v>
      </c>
      <c r="E11" s="428">
        <f>'3月'!$AN$11</f>
        <v>0</v>
      </c>
      <c r="F11" s="32" t="s">
        <v>158</v>
      </c>
      <c r="G11" s="92"/>
      <c r="H11" s="93"/>
      <c r="I11" s="93"/>
      <c r="J11" s="98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67">
        <f>SUM($G11:$AJ11)</f>
        <v>0</v>
      </c>
      <c r="AL11" s="63"/>
      <c r="AM11" s="50">
        <f>($AK11+$E11)-$AL12</f>
        <v>0</v>
      </c>
      <c r="AN11" s="366">
        <f>D11*AL12</f>
        <v>0</v>
      </c>
      <c r="BS11" s="186"/>
      <c r="BT11" s="186"/>
      <c r="BU11" s="186"/>
    </row>
    <row r="12" spans="2:73" s="10" customFormat="1" ht="19.149999999999999" customHeight="1" x14ac:dyDescent="0.45">
      <c r="B12" s="394"/>
      <c r="C12" s="397"/>
      <c r="D12" s="437"/>
      <c r="E12" s="438"/>
      <c r="F12" s="29" t="s">
        <v>159</v>
      </c>
      <c r="G12" s="95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62"/>
      <c r="AL12" s="66">
        <f>SUM($G12:$AJ12)</f>
        <v>0</v>
      </c>
      <c r="AM12" s="31"/>
      <c r="AN12" s="436"/>
      <c r="BS12" s="186"/>
      <c r="BT12" s="186"/>
      <c r="BU12" s="186"/>
    </row>
    <row r="13" spans="2:73" s="10" customFormat="1" x14ac:dyDescent="0.45">
      <c r="B13" s="394">
        <f>'3月'!B13</f>
        <v>0</v>
      </c>
      <c r="C13" s="396">
        <f>IFERROR(VLOOKUP($B13,品名!$BP$4:$BR$160,3,TRUE),"")</f>
        <v>0</v>
      </c>
      <c r="D13" s="426">
        <f>IFERROR(VLOOKUP($B13,品名!$BP$2:$BR$160,2,TRUE),"")</f>
        <v>0</v>
      </c>
      <c r="E13" s="428">
        <f>'3月'!$AN$13</f>
        <v>0</v>
      </c>
      <c r="F13" s="32" t="s">
        <v>158</v>
      </c>
      <c r="G13" s="92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67">
        <f>SUM($G13:$AJ13)</f>
        <v>0</v>
      </c>
      <c r="AL13" s="63"/>
      <c r="AM13" s="50">
        <f>($AK13+$E13)-$AL14</f>
        <v>0</v>
      </c>
      <c r="AN13" s="366">
        <f>D13*AL14</f>
        <v>0</v>
      </c>
      <c r="BS13" s="186"/>
      <c r="BT13" s="186"/>
      <c r="BU13" s="186"/>
    </row>
    <row r="14" spans="2:73" s="10" customFormat="1" ht="19.5" customHeight="1" x14ac:dyDescent="0.45">
      <c r="B14" s="394"/>
      <c r="C14" s="397"/>
      <c r="D14" s="437"/>
      <c r="E14" s="438"/>
      <c r="F14" s="29" t="s">
        <v>159</v>
      </c>
      <c r="G14" s="89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62"/>
      <c r="AL14" s="66">
        <f>SUM($G14:$AJ14)</f>
        <v>0</v>
      </c>
      <c r="AM14" s="31"/>
      <c r="AN14" s="436"/>
      <c r="BS14" s="186"/>
      <c r="BT14" s="186"/>
      <c r="BU14" s="186"/>
    </row>
    <row r="15" spans="2:73" s="10" customFormat="1" x14ac:dyDescent="0.45">
      <c r="B15" s="394">
        <f>'3月'!B15</f>
        <v>0</v>
      </c>
      <c r="C15" s="396">
        <f>IFERROR(VLOOKUP($B15,品名!$BP$4:$BR$160,3,TRUE),"")</f>
        <v>0</v>
      </c>
      <c r="D15" s="426">
        <f>IFERROR(VLOOKUP($B15,品名!$BP$2:$BR$160,2,TRUE),"")</f>
        <v>0</v>
      </c>
      <c r="E15" s="428">
        <f>'3月'!$AN$15</f>
        <v>0</v>
      </c>
      <c r="F15" s="32" t="s">
        <v>158</v>
      </c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67">
        <f>SUM($G15:$AJ15)</f>
        <v>0</v>
      </c>
      <c r="AL15" s="63"/>
      <c r="AM15" s="50">
        <f>($AK15+$E15)-$AL16</f>
        <v>0</v>
      </c>
      <c r="AN15" s="366">
        <f>D15*AL16</f>
        <v>0</v>
      </c>
      <c r="BS15" s="186"/>
      <c r="BT15" s="186"/>
      <c r="BU15" s="186"/>
    </row>
    <row r="16" spans="2:73" s="10" customFormat="1" ht="19.149999999999999" customHeight="1" x14ac:dyDescent="0.45">
      <c r="B16" s="394"/>
      <c r="C16" s="397"/>
      <c r="D16" s="437"/>
      <c r="E16" s="438"/>
      <c r="F16" s="29" t="s">
        <v>159</v>
      </c>
      <c r="G16" s="89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62"/>
      <c r="AL16" s="66">
        <f>SUM($G16:$AJ16)</f>
        <v>0</v>
      </c>
      <c r="AM16" s="31"/>
      <c r="AN16" s="436"/>
      <c r="BS16" s="186"/>
      <c r="BT16" s="186"/>
      <c r="BU16" s="186"/>
    </row>
    <row r="17" spans="2:73" s="10" customFormat="1" x14ac:dyDescent="0.45">
      <c r="B17" s="394">
        <f>'3月'!B17</f>
        <v>0</v>
      </c>
      <c r="C17" s="396">
        <f>IFERROR(VLOOKUP($B17,品名!$BP$4:$BR$160,3,TRUE),"")</f>
        <v>0</v>
      </c>
      <c r="D17" s="426">
        <f>IFERROR(VLOOKUP($B17,品名!$BP$2:$BR$160,2,TRUE),"")</f>
        <v>0</v>
      </c>
      <c r="E17" s="428">
        <f>'3月'!$AN$17</f>
        <v>0</v>
      </c>
      <c r="F17" s="32" t="s">
        <v>158</v>
      </c>
      <c r="G17" s="92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67">
        <f>SUM($G17:$AJ17)</f>
        <v>0</v>
      </c>
      <c r="AL17" s="63"/>
      <c r="AM17" s="50">
        <f>($AK17+$E17)-$AL18</f>
        <v>0</v>
      </c>
      <c r="AN17" s="366">
        <f>D17*AL18</f>
        <v>0</v>
      </c>
      <c r="BS17" s="186"/>
      <c r="BT17" s="186"/>
      <c r="BU17" s="186"/>
    </row>
    <row r="18" spans="2:73" s="10" customFormat="1" ht="19.149999999999999" customHeight="1" x14ac:dyDescent="0.45">
      <c r="B18" s="394"/>
      <c r="C18" s="397"/>
      <c r="D18" s="437"/>
      <c r="E18" s="438"/>
      <c r="F18" s="29" t="s">
        <v>159</v>
      </c>
      <c r="G18" s="89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62"/>
      <c r="AL18" s="66">
        <f>SUM($G18:$AJ18)</f>
        <v>0</v>
      </c>
      <c r="AM18" s="31"/>
      <c r="AN18" s="436"/>
      <c r="BS18" s="186"/>
      <c r="BT18" s="186"/>
      <c r="BU18" s="186"/>
    </row>
    <row r="19" spans="2:73" s="10" customFormat="1" x14ac:dyDescent="0.45">
      <c r="B19" s="394">
        <f>'3月'!B19</f>
        <v>0</v>
      </c>
      <c r="C19" s="396">
        <f>IFERROR(VLOOKUP($B19,品名!$BP$4:$BR$160,3,TRUE),"")</f>
        <v>0</v>
      </c>
      <c r="D19" s="426">
        <f>IFERROR(VLOOKUP($B19,品名!$BP$2:$BR$160,2,TRUE),"")</f>
        <v>0</v>
      </c>
      <c r="E19" s="428">
        <f>'3月'!$AN$19</f>
        <v>0</v>
      </c>
      <c r="F19" s="32" t="s">
        <v>158</v>
      </c>
      <c r="G19" s="92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67">
        <f>SUM($G19:$AJ19)</f>
        <v>0</v>
      </c>
      <c r="AL19" s="63"/>
      <c r="AM19" s="50">
        <f>($AK19+$E19)-$AL20</f>
        <v>0</v>
      </c>
      <c r="AN19" s="366">
        <f>D19*AL20</f>
        <v>0</v>
      </c>
      <c r="BS19" s="186"/>
      <c r="BT19" s="186"/>
      <c r="BU19" s="186"/>
    </row>
    <row r="20" spans="2:73" s="10" customFormat="1" ht="19.149999999999999" customHeight="1" x14ac:dyDescent="0.45">
      <c r="B20" s="394"/>
      <c r="C20" s="397"/>
      <c r="D20" s="437"/>
      <c r="E20" s="438"/>
      <c r="F20" s="29" t="s">
        <v>159</v>
      </c>
      <c r="G20" s="89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62"/>
      <c r="AL20" s="66">
        <f>SUM($G20:$AJ20)</f>
        <v>0</v>
      </c>
      <c r="AM20" s="31"/>
      <c r="AN20" s="436"/>
      <c r="BS20" s="186"/>
      <c r="BT20" s="186"/>
      <c r="BU20" s="186"/>
    </row>
    <row r="21" spans="2:73" s="10" customFormat="1" x14ac:dyDescent="0.45">
      <c r="B21" s="394">
        <f>'3月'!B21</f>
        <v>0</v>
      </c>
      <c r="C21" s="396">
        <f>IFERROR(VLOOKUP($B21,品名!$BP$4:$BR$160,3,TRUE),"")</f>
        <v>0</v>
      </c>
      <c r="D21" s="426">
        <f>IFERROR(VLOOKUP($B21,品名!$BP$2:$BR$160,2,TRUE),"")</f>
        <v>0</v>
      </c>
      <c r="E21" s="428">
        <f>'3月'!$AN$21</f>
        <v>0</v>
      </c>
      <c r="F21" s="32" t="s">
        <v>158</v>
      </c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67">
        <f>SUM($G21:$AJ21)</f>
        <v>0</v>
      </c>
      <c r="AL21" s="63"/>
      <c r="AM21" s="50">
        <f>($AK21+$E21)-$AL22</f>
        <v>0</v>
      </c>
      <c r="AN21" s="366">
        <f>D21*AL22</f>
        <v>0</v>
      </c>
      <c r="BS21" s="186"/>
      <c r="BT21" s="186"/>
      <c r="BU21" s="186"/>
    </row>
    <row r="22" spans="2:73" ht="19.899999999999999" customHeight="1" x14ac:dyDescent="0.45">
      <c r="B22" s="394"/>
      <c r="C22" s="397"/>
      <c r="D22" s="437"/>
      <c r="E22" s="438"/>
      <c r="F22" s="29" t="s">
        <v>159</v>
      </c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62"/>
      <c r="AL22" s="66">
        <f>SUM($G22:$AJ22)</f>
        <v>0</v>
      </c>
      <c r="AM22" s="31"/>
      <c r="AN22" s="436"/>
      <c r="BP22" s="186"/>
    </row>
    <row r="23" spans="2:73" x14ac:dyDescent="0.45">
      <c r="B23" s="394">
        <f>'3月'!B23</f>
        <v>0</v>
      </c>
      <c r="C23" s="396">
        <f>IFERROR(VLOOKUP($B23,品名!$BP$4:$BR$160,3,TRUE),"")</f>
        <v>0</v>
      </c>
      <c r="D23" s="426">
        <f>IFERROR(VLOOKUP($B23,品名!$BP$2:$BR$160,2,TRUE),"")</f>
        <v>0</v>
      </c>
      <c r="E23" s="428">
        <f>'3月'!$AN$23</f>
        <v>0</v>
      </c>
      <c r="F23" s="32" t="s">
        <v>158</v>
      </c>
      <c r="G23" s="92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67">
        <f>SUM($G23:$AJ23)</f>
        <v>0</v>
      </c>
      <c r="AL23" s="63"/>
      <c r="AM23" s="50">
        <f>($AK23+$E23)-$AL24</f>
        <v>0</v>
      </c>
      <c r="AN23" s="366">
        <f>D23*AL24</f>
        <v>0</v>
      </c>
      <c r="BP23" s="186"/>
    </row>
    <row r="24" spans="2:73" ht="19.899999999999999" customHeight="1" x14ac:dyDescent="0.45">
      <c r="B24" s="394"/>
      <c r="C24" s="397"/>
      <c r="D24" s="437"/>
      <c r="E24" s="438"/>
      <c r="F24" s="29" t="s">
        <v>159</v>
      </c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62"/>
      <c r="AL24" s="66">
        <f>SUM($G24:$AJ24)</f>
        <v>0</v>
      </c>
      <c r="AM24" s="31"/>
      <c r="AN24" s="436"/>
      <c r="BP24" s="186"/>
    </row>
    <row r="25" spans="2:73" x14ac:dyDescent="0.45">
      <c r="B25" s="394">
        <f>'3月'!B25</f>
        <v>0</v>
      </c>
      <c r="C25" s="396">
        <f>IFERROR(VLOOKUP($B25,品名!$BP$4:$BR$160,3,TRUE),"")</f>
        <v>0</v>
      </c>
      <c r="D25" s="426">
        <f>IFERROR(VLOOKUP($B25,品名!$BP$2:$BR$160,2,TRUE),"")</f>
        <v>0</v>
      </c>
      <c r="E25" s="428">
        <f>'3月'!$AN$25</f>
        <v>0</v>
      </c>
      <c r="F25" s="32" t="s">
        <v>158</v>
      </c>
      <c r="G25" s="92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67">
        <f>SUM($G25:$AJ25)</f>
        <v>0</v>
      </c>
      <c r="AL25" s="63"/>
      <c r="AM25" s="50">
        <f>($AK25+$E25)-$AL26</f>
        <v>0</v>
      </c>
      <c r="AN25" s="366">
        <f>D25*AL26</f>
        <v>0</v>
      </c>
      <c r="BP25" s="186"/>
    </row>
    <row r="26" spans="2:73" ht="19.899999999999999" customHeight="1" x14ac:dyDescent="0.45">
      <c r="B26" s="394"/>
      <c r="C26" s="397"/>
      <c r="D26" s="437"/>
      <c r="E26" s="438"/>
      <c r="F26" s="29" t="s">
        <v>159</v>
      </c>
      <c r="G26" s="89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62"/>
      <c r="AL26" s="66">
        <f>SUM($G26:$AJ26)</f>
        <v>0</v>
      </c>
      <c r="AM26" s="31"/>
      <c r="AN26" s="436"/>
      <c r="BP26" s="186"/>
    </row>
    <row r="27" spans="2:73" ht="19.899999999999999" customHeight="1" x14ac:dyDescent="0.45">
      <c r="B27" s="394">
        <f>'3月'!B27</f>
        <v>0</v>
      </c>
      <c r="C27" s="396">
        <f>IFERROR(VLOOKUP($B27,品名!$BP$4:$BR$160,3,TRUE),"")</f>
        <v>0</v>
      </c>
      <c r="D27" s="426">
        <f>IFERROR(VLOOKUP($B27,品名!$BP$2:$BR$160,2,TRUE),"")</f>
        <v>0</v>
      </c>
      <c r="E27" s="428">
        <f>'3月'!$AN$27</f>
        <v>0</v>
      </c>
      <c r="F27" s="32" t="s">
        <v>158</v>
      </c>
      <c r="G27" s="92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67">
        <f>SUM($G27:$AJ27)</f>
        <v>0</v>
      </c>
      <c r="AL27" s="63"/>
      <c r="AM27" s="47">
        <f>($AK27+$E27)-$AL28</f>
        <v>0</v>
      </c>
      <c r="AN27" s="366">
        <f>D27*AL28</f>
        <v>0</v>
      </c>
      <c r="BP27" s="186"/>
    </row>
    <row r="28" spans="2:73" ht="19.899999999999999" customHeight="1" x14ac:dyDescent="0.45">
      <c r="B28" s="394"/>
      <c r="C28" s="397"/>
      <c r="D28" s="437"/>
      <c r="E28" s="438"/>
      <c r="F28" s="29" t="s">
        <v>159</v>
      </c>
      <c r="G28" s="89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62"/>
      <c r="AL28" s="66">
        <f>SUM($G28:$AJ28)</f>
        <v>0</v>
      </c>
      <c r="AM28" s="31"/>
      <c r="AN28" s="436"/>
      <c r="BP28" s="186"/>
    </row>
    <row r="29" spans="2:73" ht="19.899999999999999" customHeight="1" x14ac:dyDescent="0.45">
      <c r="B29" s="394">
        <f>'3月'!B29</f>
        <v>0</v>
      </c>
      <c r="C29" s="396">
        <f>IFERROR(VLOOKUP($B29,品名!$BP$4:$BR$160,3,TRUE),"")</f>
        <v>0</v>
      </c>
      <c r="D29" s="426">
        <f>IFERROR(VLOOKUP($B29,品名!$BP$2:$BR$160,2,TRUE),"")</f>
        <v>0</v>
      </c>
      <c r="E29" s="428">
        <f>'3月'!$AN$29</f>
        <v>0</v>
      </c>
      <c r="F29" s="32" t="s">
        <v>158</v>
      </c>
      <c r="G29" s="92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67">
        <f>SUM($G29:$AJ29)</f>
        <v>0</v>
      </c>
      <c r="AL29" s="63"/>
      <c r="AM29" s="47">
        <f>($AK29+$E29)-$AL30</f>
        <v>0</v>
      </c>
      <c r="AN29" s="366">
        <f>D29*AL30</f>
        <v>0</v>
      </c>
      <c r="BP29" s="186"/>
    </row>
    <row r="30" spans="2:73" ht="19.899999999999999" customHeight="1" x14ac:dyDescent="0.45">
      <c r="B30" s="394"/>
      <c r="C30" s="397"/>
      <c r="D30" s="437"/>
      <c r="E30" s="438"/>
      <c r="F30" s="29" t="s">
        <v>159</v>
      </c>
      <c r="G30" s="8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62"/>
      <c r="AL30" s="66">
        <f>SUM($G30:$AJ30)</f>
        <v>0</v>
      </c>
      <c r="AM30" s="31"/>
      <c r="AN30" s="436"/>
      <c r="BP30" s="186"/>
    </row>
    <row r="31" spans="2:73" x14ac:dyDescent="0.45">
      <c r="B31" s="394">
        <f>'3月'!B31</f>
        <v>0</v>
      </c>
      <c r="C31" s="396">
        <f>IFERROR(VLOOKUP($B31,品名!$BP$4:$BR$160,3,TRUE),"")</f>
        <v>0</v>
      </c>
      <c r="D31" s="426">
        <f>IFERROR(VLOOKUP($B31,品名!$BP$2:$BR$160,2,TRUE),"")</f>
        <v>0</v>
      </c>
      <c r="E31" s="428">
        <f>'3月'!$AN$31</f>
        <v>0</v>
      </c>
      <c r="F31" s="32" t="s">
        <v>158</v>
      </c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67">
        <f>SUM($G31:$AJ31)</f>
        <v>0</v>
      </c>
      <c r="AL31" s="63"/>
      <c r="AM31" s="47">
        <f>($AK31+$E31)-$AL32</f>
        <v>0</v>
      </c>
      <c r="AN31" s="366">
        <f>D31*AL32</f>
        <v>0</v>
      </c>
      <c r="BP31" s="186"/>
    </row>
    <row r="32" spans="2:73" ht="19.5" customHeight="1" x14ac:dyDescent="0.45">
      <c r="B32" s="394"/>
      <c r="C32" s="397"/>
      <c r="D32" s="437"/>
      <c r="E32" s="438"/>
      <c r="F32" s="29" t="s">
        <v>159</v>
      </c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62"/>
      <c r="AL32" s="66">
        <f>SUM($G32:$AJ32)</f>
        <v>0</v>
      </c>
      <c r="AM32" s="31"/>
      <c r="AN32" s="436"/>
      <c r="BP32" s="186"/>
    </row>
    <row r="33" spans="2:68" x14ac:dyDescent="0.45">
      <c r="B33" s="394">
        <f>'3月'!B33</f>
        <v>0</v>
      </c>
      <c r="C33" s="396">
        <f>IFERROR(VLOOKUP($B33,品名!$BP$4:$BR$160,3,TRUE),"")</f>
        <v>0</v>
      </c>
      <c r="D33" s="426">
        <f>IFERROR(VLOOKUP($B33,品名!$BP$2:$BR$160,2,TRUE),"")</f>
        <v>0</v>
      </c>
      <c r="E33" s="428">
        <f>'3月'!$AN$33</f>
        <v>0</v>
      </c>
      <c r="F33" s="32" t="s">
        <v>158</v>
      </c>
      <c r="G33" s="92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67">
        <f>SUM($G33:$AJ33)</f>
        <v>0</v>
      </c>
      <c r="AL33" s="63"/>
      <c r="AM33" s="47">
        <f>($AK33+$E33)-$AL34</f>
        <v>0</v>
      </c>
      <c r="AN33" s="366">
        <f>D33*AL34</f>
        <v>0</v>
      </c>
      <c r="BP33" s="186"/>
    </row>
    <row r="34" spans="2:68" ht="19.899999999999999" customHeight="1" x14ac:dyDescent="0.45">
      <c r="B34" s="394"/>
      <c r="C34" s="397"/>
      <c r="D34" s="437"/>
      <c r="E34" s="438"/>
      <c r="F34" s="29" t="s">
        <v>159</v>
      </c>
      <c r="G34" s="89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62"/>
      <c r="AL34" s="66">
        <f>SUM($G34:$AJ34)</f>
        <v>0</v>
      </c>
      <c r="AM34" s="31"/>
      <c r="AN34" s="436"/>
      <c r="BP34" s="186"/>
    </row>
    <row r="35" spans="2:68" x14ac:dyDescent="0.45">
      <c r="B35" s="394">
        <f>'3月'!B35</f>
        <v>0</v>
      </c>
      <c r="C35" s="396">
        <f>IFERROR(VLOOKUP($B35,品名!$BP$4:$BR$160,3,TRUE),"")</f>
        <v>0</v>
      </c>
      <c r="D35" s="426">
        <f>IFERROR(VLOOKUP($B35,品名!$BP$2:$BR$160,2,TRUE),"")</f>
        <v>0</v>
      </c>
      <c r="E35" s="428">
        <f>'3月'!$AN$35</f>
        <v>0</v>
      </c>
      <c r="F35" s="32" t="s">
        <v>158</v>
      </c>
      <c r="G35" s="92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67">
        <f>SUM($G35:$AJ35)</f>
        <v>0</v>
      </c>
      <c r="AL35" s="63"/>
      <c r="AM35" s="47">
        <f>($AK35+$E35)-$AL36</f>
        <v>0</v>
      </c>
      <c r="AN35" s="366">
        <f>D35*AL36</f>
        <v>0</v>
      </c>
      <c r="BP35" s="186"/>
    </row>
    <row r="36" spans="2:68" ht="20.45" customHeight="1" x14ac:dyDescent="0.45">
      <c r="B36" s="394"/>
      <c r="C36" s="397"/>
      <c r="D36" s="437"/>
      <c r="E36" s="438"/>
      <c r="F36" s="29" t="s">
        <v>159</v>
      </c>
      <c r="G36" s="89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62"/>
      <c r="AL36" s="66">
        <f>SUM($G36:$AJ36)</f>
        <v>0</v>
      </c>
      <c r="AM36" s="31"/>
      <c r="AN36" s="436"/>
      <c r="BP36" s="186"/>
    </row>
    <row r="37" spans="2:68" ht="21" customHeight="1" x14ac:dyDescent="0.45">
      <c r="B37" s="394">
        <f>'3月'!B37</f>
        <v>0</v>
      </c>
      <c r="C37" s="396">
        <f>IFERROR(VLOOKUP($B37,品名!$BP$4:$BR$160,3,TRUE),"")</f>
        <v>0</v>
      </c>
      <c r="D37" s="426">
        <f>IFERROR(VLOOKUP($B37,品名!$BP$2:$BR$160,2,TRUE),"")</f>
        <v>0</v>
      </c>
      <c r="E37" s="428">
        <f>'3月'!$AN$37</f>
        <v>0</v>
      </c>
      <c r="F37" s="32" t="s">
        <v>158</v>
      </c>
      <c r="G37" s="92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67">
        <f>SUM($G37:$AJ37)</f>
        <v>0</v>
      </c>
      <c r="AL37" s="63"/>
      <c r="AM37" s="47">
        <f>($AK37+$E37)-$AL38</f>
        <v>0</v>
      </c>
      <c r="AN37" s="439">
        <f>D37*AL38</f>
        <v>0</v>
      </c>
      <c r="BP37" s="186"/>
    </row>
    <row r="38" spans="2:68" ht="19.899999999999999" customHeight="1" x14ac:dyDescent="0.45">
      <c r="B38" s="394"/>
      <c r="C38" s="397"/>
      <c r="D38" s="437"/>
      <c r="E38" s="438"/>
      <c r="F38" s="29" t="s">
        <v>159</v>
      </c>
      <c r="G38" s="89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62"/>
      <c r="AL38" s="66">
        <f>SUM($G38:$AJ38)</f>
        <v>0</v>
      </c>
      <c r="AM38" s="31"/>
      <c r="AN38" s="436"/>
      <c r="BP38" s="186"/>
    </row>
    <row r="39" spans="2:68" x14ac:dyDescent="0.45">
      <c r="B39" s="394">
        <f>'3月'!B39</f>
        <v>0</v>
      </c>
      <c r="C39" s="396">
        <f>IFERROR(VLOOKUP($B39,品名!$BP$4:$BR$160,3,TRUE),"")</f>
        <v>0</v>
      </c>
      <c r="D39" s="426">
        <f>IFERROR(VLOOKUP($B39,品名!$BP$2:$BR$160,2,TRUE),"")</f>
        <v>0</v>
      </c>
      <c r="E39" s="428">
        <f>'3月'!$AN$39</f>
        <v>0</v>
      </c>
      <c r="F39" s="32" t="s">
        <v>158</v>
      </c>
      <c r="G39" s="92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67">
        <f>SUM($G39:$AJ39)</f>
        <v>0</v>
      </c>
      <c r="AL39" s="63"/>
      <c r="AM39" s="50">
        <f>($AK39+$E39)-$AL40</f>
        <v>0</v>
      </c>
      <c r="AN39" s="366">
        <f>D39*AL40</f>
        <v>0</v>
      </c>
      <c r="BP39" s="186"/>
    </row>
    <row r="40" spans="2:68" x14ac:dyDescent="0.45">
      <c r="B40" s="394"/>
      <c r="C40" s="397"/>
      <c r="D40" s="437"/>
      <c r="E40" s="438"/>
      <c r="F40" s="29" t="s">
        <v>159</v>
      </c>
      <c r="G40" s="89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62"/>
      <c r="AL40" s="66">
        <f>SUM($G40:$AJ40)</f>
        <v>0</v>
      </c>
      <c r="AM40" s="31"/>
      <c r="AN40" s="436"/>
      <c r="BP40" s="186"/>
    </row>
    <row r="41" spans="2:68" x14ac:dyDescent="0.45">
      <c r="B41" s="394">
        <f>'3月'!B41</f>
        <v>0</v>
      </c>
      <c r="C41" s="396">
        <f>IFERROR(VLOOKUP($B41,品名!$BP$4:$BR$160,3,TRUE),"")</f>
        <v>0</v>
      </c>
      <c r="D41" s="426">
        <f>IFERROR(VLOOKUP($B41,品名!$BP$2:$BR$160,2,TRUE),"")</f>
        <v>0</v>
      </c>
      <c r="E41" s="428">
        <f>'3月'!$AN$41</f>
        <v>0</v>
      </c>
      <c r="F41" s="32" t="s">
        <v>158</v>
      </c>
      <c r="G41" s="92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67">
        <f>SUM($G41:$AJ41)</f>
        <v>0</v>
      </c>
      <c r="AL41" s="63"/>
      <c r="AM41" s="50">
        <f>($AK41+$E41)-$AL42</f>
        <v>0</v>
      </c>
      <c r="AN41" s="366">
        <f>D41*AL42</f>
        <v>0</v>
      </c>
      <c r="BP41" s="186"/>
    </row>
    <row r="42" spans="2:68" x14ac:dyDescent="0.45">
      <c r="B42" s="394"/>
      <c r="C42" s="397"/>
      <c r="D42" s="437"/>
      <c r="E42" s="438"/>
      <c r="F42" s="29" t="s">
        <v>159</v>
      </c>
      <c r="G42" s="89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62"/>
      <c r="AL42" s="66">
        <f>SUM($G42:$AJ42)</f>
        <v>0</v>
      </c>
      <c r="AM42" s="31"/>
      <c r="AN42" s="436"/>
      <c r="BP42" s="186"/>
    </row>
    <row r="43" spans="2:68" x14ac:dyDescent="0.45">
      <c r="B43" s="414">
        <f>'3月'!B43</f>
        <v>0</v>
      </c>
      <c r="C43" s="396">
        <f>IFERROR(VLOOKUP($B43,品名!$BP$4:$BR$160,3,TRUE),"")</f>
        <v>0</v>
      </c>
      <c r="D43" s="426">
        <f>IFERROR(VLOOKUP($B43,品名!$BP$2:$BR$160,2,TRUE),"")</f>
        <v>0</v>
      </c>
      <c r="E43" s="428">
        <f>'3月'!$AN$43</f>
        <v>0</v>
      </c>
      <c r="F43" s="32" t="s">
        <v>158</v>
      </c>
      <c r="G43" s="92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67">
        <f>SUM($G43:$AJ43)</f>
        <v>0</v>
      </c>
      <c r="AL43" s="63"/>
      <c r="AM43" s="50">
        <f>($AK43+$E43)-$AL44</f>
        <v>0</v>
      </c>
      <c r="AN43" s="366">
        <f>D43*AL44</f>
        <v>0</v>
      </c>
      <c r="AT43" s="44"/>
      <c r="BP43" s="186"/>
    </row>
    <row r="44" spans="2:68" ht="20.25" thickBot="1" x14ac:dyDescent="0.5">
      <c r="B44" s="415"/>
      <c r="C44" s="401"/>
      <c r="D44" s="427"/>
      <c r="E44" s="429"/>
      <c r="F44" s="36" t="s">
        <v>159</v>
      </c>
      <c r="G44" s="101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64"/>
      <c r="AL44" s="68">
        <f>SUM($G44:$AJ44)</f>
        <v>0</v>
      </c>
      <c r="AM44" s="38"/>
      <c r="AN44" s="430"/>
      <c r="BP44" s="186"/>
    </row>
    <row r="45" spans="2:68" ht="20.45" customHeight="1" thickTop="1" x14ac:dyDescent="0.45">
      <c r="B45" s="385" t="s">
        <v>160</v>
      </c>
      <c r="C45" s="386"/>
      <c r="D45" s="431"/>
      <c r="E45" s="433">
        <f>SUM($E$5:$E$44)</f>
        <v>0</v>
      </c>
      <c r="F45" s="39" t="s">
        <v>158</v>
      </c>
      <c r="G45" s="310">
        <f>SUM(G5,G7,G9,G11,G13,G15,G17,G19,G21,G23,G25,G27,G29,G31,G33,G35,G37,G39,G41,G43)</f>
        <v>0</v>
      </c>
      <c r="H45" s="311">
        <f t="shared" ref="H45:AJ46" si="0">SUM(H5,H7,H9,H11,H13,H15,H17,H19,H21,H23,H25,H27,H29,H31,H33,H35,H37,H39,H41,H43)</f>
        <v>0</v>
      </c>
      <c r="I45" s="311">
        <f t="shared" si="0"/>
        <v>0</v>
      </c>
      <c r="J45" s="311">
        <f t="shared" si="0"/>
        <v>0</v>
      </c>
      <c r="K45" s="311">
        <f t="shared" si="0"/>
        <v>0</v>
      </c>
      <c r="L45" s="311">
        <f t="shared" si="0"/>
        <v>0</v>
      </c>
      <c r="M45" s="311">
        <f t="shared" si="0"/>
        <v>0</v>
      </c>
      <c r="N45" s="311">
        <f t="shared" si="0"/>
        <v>0</v>
      </c>
      <c r="O45" s="311">
        <f t="shared" si="0"/>
        <v>0</v>
      </c>
      <c r="P45" s="311">
        <f t="shared" si="0"/>
        <v>0</v>
      </c>
      <c r="Q45" s="311">
        <f t="shared" si="0"/>
        <v>0</v>
      </c>
      <c r="R45" s="311">
        <f t="shared" si="0"/>
        <v>0</v>
      </c>
      <c r="S45" s="311">
        <f t="shared" si="0"/>
        <v>0</v>
      </c>
      <c r="T45" s="311">
        <f t="shared" si="0"/>
        <v>0</v>
      </c>
      <c r="U45" s="311">
        <f t="shared" si="0"/>
        <v>0</v>
      </c>
      <c r="V45" s="311">
        <f t="shared" si="0"/>
        <v>0</v>
      </c>
      <c r="W45" s="311">
        <f t="shared" si="0"/>
        <v>0</v>
      </c>
      <c r="X45" s="311">
        <f t="shared" si="0"/>
        <v>0</v>
      </c>
      <c r="Y45" s="311">
        <f t="shared" si="0"/>
        <v>0</v>
      </c>
      <c r="Z45" s="311">
        <f t="shared" si="0"/>
        <v>0</v>
      </c>
      <c r="AA45" s="311">
        <f t="shared" si="0"/>
        <v>0</v>
      </c>
      <c r="AB45" s="311">
        <f t="shared" si="0"/>
        <v>0</v>
      </c>
      <c r="AC45" s="311">
        <f t="shared" si="0"/>
        <v>0</v>
      </c>
      <c r="AD45" s="311">
        <f t="shared" si="0"/>
        <v>0</v>
      </c>
      <c r="AE45" s="311">
        <f t="shared" si="0"/>
        <v>0</v>
      </c>
      <c r="AF45" s="311">
        <f t="shared" si="0"/>
        <v>0</v>
      </c>
      <c r="AG45" s="311">
        <f t="shared" si="0"/>
        <v>0</v>
      </c>
      <c r="AH45" s="311">
        <f t="shared" si="0"/>
        <v>0</v>
      </c>
      <c r="AI45" s="311">
        <f t="shared" si="0"/>
        <v>0</v>
      </c>
      <c r="AJ45" s="54">
        <f t="shared" si="0"/>
        <v>0</v>
      </c>
      <c r="AK45" s="69">
        <f>SUM($G45:$AJ45)</f>
        <v>0</v>
      </c>
      <c r="AL45" s="40"/>
      <c r="AM45" s="159">
        <f>($AK45+$E45)-$AL46</f>
        <v>0</v>
      </c>
      <c r="AN45" s="357">
        <f>SUM(AN5:AN44)</f>
        <v>0</v>
      </c>
      <c r="BP45" s="186"/>
    </row>
    <row r="46" spans="2:68" ht="20.25" thickBot="1" x14ac:dyDescent="0.5">
      <c r="B46" s="387"/>
      <c r="C46" s="388"/>
      <c r="D46" s="432"/>
      <c r="E46" s="434"/>
      <c r="F46" s="41" t="s">
        <v>159</v>
      </c>
      <c r="G46" s="312">
        <f>SUM(G6,G8,G10,G12,G14,G16,G18,G20,G22,G24,G26,G28,G30,G32,G34,G36,G38,G40,G42,G44)</f>
        <v>0</v>
      </c>
      <c r="H46" s="74">
        <f t="shared" si="0"/>
        <v>0</v>
      </c>
      <c r="I46" s="74">
        <f t="shared" si="0"/>
        <v>0</v>
      </c>
      <c r="J46" s="74">
        <f t="shared" si="0"/>
        <v>0</v>
      </c>
      <c r="K46" s="74">
        <f t="shared" si="0"/>
        <v>0</v>
      </c>
      <c r="L46" s="74">
        <f t="shared" si="0"/>
        <v>0</v>
      </c>
      <c r="M46" s="74">
        <f t="shared" si="0"/>
        <v>0</v>
      </c>
      <c r="N46" s="74">
        <f t="shared" si="0"/>
        <v>0</v>
      </c>
      <c r="O46" s="74">
        <f t="shared" si="0"/>
        <v>0</v>
      </c>
      <c r="P46" s="74">
        <f t="shared" si="0"/>
        <v>0</v>
      </c>
      <c r="Q46" s="74">
        <f t="shared" si="0"/>
        <v>0</v>
      </c>
      <c r="R46" s="74">
        <f t="shared" si="0"/>
        <v>0</v>
      </c>
      <c r="S46" s="74">
        <f t="shared" si="0"/>
        <v>0</v>
      </c>
      <c r="T46" s="74">
        <f t="shared" si="0"/>
        <v>0</v>
      </c>
      <c r="U46" s="74">
        <f t="shared" si="0"/>
        <v>0</v>
      </c>
      <c r="V46" s="74">
        <f t="shared" si="0"/>
        <v>0</v>
      </c>
      <c r="W46" s="74">
        <f t="shared" si="0"/>
        <v>0</v>
      </c>
      <c r="X46" s="74">
        <f t="shared" si="0"/>
        <v>0</v>
      </c>
      <c r="Y46" s="74">
        <f t="shared" si="0"/>
        <v>0</v>
      </c>
      <c r="Z46" s="74">
        <f t="shared" si="0"/>
        <v>0</v>
      </c>
      <c r="AA46" s="74">
        <f t="shared" si="0"/>
        <v>0</v>
      </c>
      <c r="AB46" s="74">
        <f t="shared" si="0"/>
        <v>0</v>
      </c>
      <c r="AC46" s="74">
        <f t="shared" si="0"/>
        <v>0</v>
      </c>
      <c r="AD46" s="74">
        <f t="shared" si="0"/>
        <v>0</v>
      </c>
      <c r="AE46" s="74">
        <f t="shared" si="0"/>
        <v>0</v>
      </c>
      <c r="AF46" s="74">
        <f t="shared" si="0"/>
        <v>0</v>
      </c>
      <c r="AG46" s="74">
        <f t="shared" si="0"/>
        <v>0</v>
      </c>
      <c r="AH46" s="74">
        <f t="shared" si="0"/>
        <v>0</v>
      </c>
      <c r="AI46" s="74">
        <f t="shared" si="0"/>
        <v>0</v>
      </c>
      <c r="AJ46" s="97">
        <f t="shared" si="0"/>
        <v>0</v>
      </c>
      <c r="AK46" s="65"/>
      <c r="AL46" s="54">
        <f>SUM($G46:$AJ46)</f>
        <v>0</v>
      </c>
      <c r="AM46" s="43"/>
      <c r="AN46" s="435"/>
      <c r="BP46" s="186"/>
    </row>
    <row r="47" spans="2:68" ht="20.25" thickTop="1" x14ac:dyDescent="0.45">
      <c r="AK47" s="70">
        <f>SUM(AK5,AK7,AK9,AK11,AK13,AK15,AK17,AK19,AK21,AK23,AK25,AK27,AK29,AK31,AK33,AK35,AK37,AK39,AK41,AK43)</f>
        <v>0</v>
      </c>
      <c r="AL47" s="71">
        <f>SUM(AL6,AL8,AL10,AL12,AL14,AL16,AL18,AL20,AL22,AL24,AL26,AL28,AL30,AL32,AL34,AL36,AL38,AL40,AL42,AL44)</f>
        <v>0</v>
      </c>
      <c r="AM47" s="86">
        <f>SUM(AM5,AM7,AM9,AM11,AM13,AM15,AM17,AM19,AM21,AM23,AM25,AM27,AM29,AM31,AM33,AM35,AM37,AM39,AM41,AM43)</f>
        <v>0</v>
      </c>
      <c r="BP47" s="186"/>
    </row>
    <row r="48" spans="2:68" x14ac:dyDescent="0.45">
      <c r="BP48" s="186"/>
    </row>
    <row r="49" spans="68:68" x14ac:dyDescent="0.45">
      <c r="BP49" s="186"/>
    </row>
    <row r="50" spans="68:68" x14ac:dyDescent="0.45">
      <c r="BP50" s="186"/>
    </row>
    <row r="51" spans="68:68" x14ac:dyDescent="0.45">
      <c r="BP51" s="186"/>
    </row>
    <row r="52" spans="68:68" x14ac:dyDescent="0.45">
      <c r="BP52" s="186"/>
    </row>
    <row r="53" spans="68:68" x14ac:dyDescent="0.45">
      <c r="BP53" s="186"/>
    </row>
    <row r="54" spans="68:68" x14ac:dyDescent="0.45">
      <c r="BP54" s="186"/>
    </row>
    <row r="55" spans="68:68" x14ac:dyDescent="0.45">
      <c r="BP55" s="186"/>
    </row>
    <row r="56" spans="68:68" x14ac:dyDescent="0.45">
      <c r="BP56" s="186"/>
    </row>
    <row r="57" spans="68:68" x14ac:dyDescent="0.45">
      <c r="BP57" s="186"/>
    </row>
    <row r="58" spans="68:68" x14ac:dyDescent="0.45">
      <c r="BP58" s="186"/>
    </row>
    <row r="59" spans="68:68" x14ac:dyDescent="0.45">
      <c r="BP59" s="186"/>
    </row>
    <row r="60" spans="68:68" x14ac:dyDescent="0.45">
      <c r="BP60" s="186"/>
    </row>
    <row r="61" spans="68:68" x14ac:dyDescent="0.45">
      <c r="BP61" s="186"/>
    </row>
    <row r="62" spans="68:68" x14ac:dyDescent="0.45">
      <c r="BP62" s="186"/>
    </row>
    <row r="63" spans="68:68" x14ac:dyDescent="0.45">
      <c r="BP63" s="186"/>
    </row>
    <row r="64" spans="68:68" x14ac:dyDescent="0.45">
      <c r="BP64" s="186"/>
    </row>
    <row r="65" spans="68:68" x14ac:dyDescent="0.45">
      <c r="BP65" s="186"/>
    </row>
    <row r="66" spans="68:68" x14ac:dyDescent="0.45">
      <c r="BP66" s="186"/>
    </row>
    <row r="67" spans="68:68" x14ac:dyDescent="0.45">
      <c r="BP67" s="186"/>
    </row>
    <row r="68" spans="68:68" x14ac:dyDescent="0.45">
      <c r="BP68" s="186"/>
    </row>
    <row r="69" spans="68:68" x14ac:dyDescent="0.45">
      <c r="BP69" s="186"/>
    </row>
    <row r="70" spans="68:68" x14ac:dyDescent="0.45">
      <c r="BP70" s="186"/>
    </row>
    <row r="71" spans="68:68" x14ac:dyDescent="0.45">
      <c r="BP71" s="186"/>
    </row>
    <row r="72" spans="68:68" x14ac:dyDescent="0.45">
      <c r="BP72" s="186"/>
    </row>
    <row r="73" spans="68:68" x14ac:dyDescent="0.45">
      <c r="BP73" s="186"/>
    </row>
    <row r="74" spans="68:68" ht="19.899999999999999" customHeight="1" x14ac:dyDescent="0.45">
      <c r="BP74" s="186"/>
    </row>
    <row r="75" spans="68:68" x14ac:dyDescent="0.45">
      <c r="BP75" s="186"/>
    </row>
    <row r="76" spans="68:68" x14ac:dyDescent="0.45">
      <c r="BP76" s="186"/>
    </row>
    <row r="77" spans="68:68" x14ac:dyDescent="0.45">
      <c r="BP77" s="186"/>
    </row>
    <row r="78" spans="68:68" x14ac:dyDescent="0.45">
      <c r="BP78" s="186"/>
    </row>
    <row r="79" spans="68:68" x14ac:dyDescent="0.45">
      <c r="BP79" s="186"/>
    </row>
    <row r="80" spans="68:68" x14ac:dyDescent="0.45">
      <c r="BP80" s="186"/>
    </row>
    <row r="81" spans="68:68" x14ac:dyDescent="0.45">
      <c r="BP81" s="186"/>
    </row>
    <row r="82" spans="68:68" x14ac:dyDescent="0.45">
      <c r="BP82" s="186"/>
    </row>
    <row r="83" spans="68:68" x14ac:dyDescent="0.45">
      <c r="BP83" s="186"/>
    </row>
    <row r="84" spans="68:68" x14ac:dyDescent="0.45">
      <c r="BP84" s="186"/>
    </row>
    <row r="85" spans="68:68" x14ac:dyDescent="0.45">
      <c r="BP85" s="186"/>
    </row>
    <row r="86" spans="68:68" x14ac:dyDescent="0.45">
      <c r="BP86" s="186"/>
    </row>
    <row r="87" spans="68:68" x14ac:dyDescent="0.45">
      <c r="BP87" s="186"/>
    </row>
    <row r="88" spans="68:68" x14ac:dyDescent="0.45">
      <c r="BP88" s="186"/>
    </row>
    <row r="89" spans="68:68" x14ac:dyDescent="0.45">
      <c r="BP89" s="186"/>
    </row>
    <row r="90" spans="68:68" x14ac:dyDescent="0.45">
      <c r="BP90" s="186"/>
    </row>
    <row r="91" spans="68:68" x14ac:dyDescent="0.45">
      <c r="BP91" s="186"/>
    </row>
    <row r="92" spans="68:68" x14ac:dyDescent="0.45">
      <c r="BP92" s="186"/>
    </row>
    <row r="93" spans="68:68" x14ac:dyDescent="0.45">
      <c r="BP93" s="186"/>
    </row>
    <row r="94" spans="68:68" x14ac:dyDescent="0.45">
      <c r="BP94" s="186"/>
    </row>
    <row r="95" spans="68:68" x14ac:dyDescent="0.45">
      <c r="BP95" s="186"/>
    </row>
    <row r="96" spans="68:68" x14ac:dyDescent="0.45">
      <c r="BP96" s="186"/>
    </row>
    <row r="97" spans="68:68" x14ac:dyDescent="0.45">
      <c r="BP97" s="186"/>
    </row>
    <row r="98" spans="68:68" x14ac:dyDescent="0.45">
      <c r="BP98" s="186"/>
    </row>
    <row r="99" spans="68:68" x14ac:dyDescent="0.45">
      <c r="BP99" s="186"/>
    </row>
    <row r="100" spans="68:68" x14ac:dyDescent="0.45">
      <c r="BP100" s="186"/>
    </row>
    <row r="101" spans="68:68" x14ac:dyDescent="0.45">
      <c r="BP101" s="186"/>
    </row>
    <row r="102" spans="68:68" x14ac:dyDescent="0.45">
      <c r="BP102" s="186"/>
    </row>
    <row r="103" spans="68:68" x14ac:dyDescent="0.45">
      <c r="BP103" s="186"/>
    </row>
    <row r="104" spans="68:68" x14ac:dyDescent="0.45">
      <c r="BP104" s="186"/>
    </row>
    <row r="105" spans="68:68" x14ac:dyDescent="0.45">
      <c r="BP105" s="186"/>
    </row>
    <row r="106" spans="68:68" x14ac:dyDescent="0.45">
      <c r="BP106" s="186"/>
    </row>
    <row r="107" spans="68:68" x14ac:dyDescent="0.45">
      <c r="BP107" s="186"/>
    </row>
    <row r="108" spans="68:68" x14ac:dyDescent="0.45">
      <c r="BP108" s="186"/>
    </row>
    <row r="109" spans="68:68" x14ac:dyDescent="0.45">
      <c r="BP109" s="186"/>
    </row>
    <row r="110" spans="68:68" x14ac:dyDescent="0.45">
      <c r="BP110" s="186"/>
    </row>
    <row r="111" spans="68:68" x14ac:dyDescent="0.45">
      <c r="BP111" s="186"/>
    </row>
    <row r="112" spans="68:68" x14ac:dyDescent="0.45">
      <c r="BP112" s="186"/>
    </row>
    <row r="113" spans="68:68" x14ac:dyDescent="0.45">
      <c r="BP113" s="186"/>
    </row>
    <row r="114" spans="68:68" x14ac:dyDescent="0.45">
      <c r="BP114" s="186"/>
    </row>
    <row r="115" spans="68:68" x14ac:dyDescent="0.45">
      <c r="BP115" s="186"/>
    </row>
    <row r="116" spans="68:68" x14ac:dyDescent="0.45">
      <c r="BP116" s="186"/>
    </row>
    <row r="117" spans="68:68" x14ac:dyDescent="0.45">
      <c r="BP117" s="186"/>
    </row>
    <row r="118" spans="68:68" x14ac:dyDescent="0.45">
      <c r="BP118" s="186"/>
    </row>
    <row r="119" spans="68:68" x14ac:dyDescent="0.45">
      <c r="BP119" s="186"/>
    </row>
    <row r="120" spans="68:68" x14ac:dyDescent="0.45">
      <c r="BP120" s="186"/>
    </row>
    <row r="121" spans="68:68" x14ac:dyDescent="0.45">
      <c r="BP121" s="186"/>
    </row>
    <row r="122" spans="68:68" x14ac:dyDescent="0.45">
      <c r="BP122" s="186"/>
    </row>
    <row r="123" spans="68:68" x14ac:dyDescent="0.45">
      <c r="BP123" s="186"/>
    </row>
    <row r="124" spans="68:68" x14ac:dyDescent="0.45">
      <c r="BP124" s="186"/>
    </row>
    <row r="125" spans="68:68" x14ac:dyDescent="0.45">
      <c r="BP125" s="186"/>
    </row>
    <row r="126" spans="68:68" x14ac:dyDescent="0.45">
      <c r="BP126" s="186"/>
    </row>
    <row r="127" spans="68:68" x14ac:dyDescent="0.45">
      <c r="BP127" s="186"/>
    </row>
    <row r="128" spans="68:68" x14ac:dyDescent="0.45">
      <c r="BP128" s="186"/>
    </row>
    <row r="129" spans="68:68" x14ac:dyDescent="0.45">
      <c r="BP129" s="186"/>
    </row>
    <row r="130" spans="68:68" x14ac:dyDescent="0.45">
      <c r="BP130" s="186"/>
    </row>
    <row r="131" spans="68:68" x14ac:dyDescent="0.45">
      <c r="BP131" s="186"/>
    </row>
    <row r="132" spans="68:68" x14ac:dyDescent="0.45">
      <c r="BP132" s="186"/>
    </row>
    <row r="133" spans="68:68" x14ac:dyDescent="0.45">
      <c r="BP133" s="186"/>
    </row>
    <row r="134" spans="68:68" x14ac:dyDescent="0.45">
      <c r="BP134" s="186"/>
    </row>
    <row r="135" spans="68:68" x14ac:dyDescent="0.45">
      <c r="BP135" s="186"/>
    </row>
    <row r="136" spans="68:68" x14ac:dyDescent="0.45">
      <c r="BP136" s="186"/>
    </row>
    <row r="137" spans="68:68" x14ac:dyDescent="0.45">
      <c r="BP137" s="186"/>
    </row>
    <row r="138" spans="68:68" x14ac:dyDescent="0.45">
      <c r="BP138" s="186"/>
    </row>
    <row r="139" spans="68:68" x14ac:dyDescent="0.45">
      <c r="BP139" s="186"/>
    </row>
    <row r="140" spans="68:68" x14ac:dyDescent="0.45">
      <c r="BP140" s="186"/>
    </row>
    <row r="141" spans="68:68" x14ac:dyDescent="0.45">
      <c r="BP141" s="186"/>
    </row>
    <row r="142" spans="68:68" x14ac:dyDescent="0.45">
      <c r="BP142" s="186"/>
    </row>
    <row r="143" spans="68:68" x14ac:dyDescent="0.45">
      <c r="BP143" s="186"/>
    </row>
    <row r="144" spans="68:68" x14ac:dyDescent="0.45">
      <c r="BP144" s="186"/>
    </row>
    <row r="145" spans="68:68" x14ac:dyDescent="0.45">
      <c r="BP145" s="186"/>
    </row>
    <row r="146" spans="68:68" x14ac:dyDescent="0.45">
      <c r="BP146" s="186"/>
    </row>
    <row r="147" spans="68:68" x14ac:dyDescent="0.45">
      <c r="BP147" s="186"/>
    </row>
    <row r="148" spans="68:68" x14ac:dyDescent="0.45">
      <c r="BP148" s="186"/>
    </row>
    <row r="149" spans="68:68" x14ac:dyDescent="0.45">
      <c r="BP149" s="186"/>
    </row>
    <row r="150" spans="68:68" x14ac:dyDescent="0.45">
      <c r="BP150" s="186"/>
    </row>
    <row r="151" spans="68:68" x14ac:dyDescent="0.45">
      <c r="BP151" s="186"/>
    </row>
    <row r="152" spans="68:68" x14ac:dyDescent="0.45">
      <c r="BP152" s="186"/>
    </row>
    <row r="153" spans="68:68" x14ac:dyDescent="0.45">
      <c r="BP153" s="186"/>
    </row>
    <row r="154" spans="68:68" x14ac:dyDescent="0.45">
      <c r="BP154" s="186"/>
    </row>
    <row r="155" spans="68:68" x14ac:dyDescent="0.45">
      <c r="BP155" s="186"/>
    </row>
    <row r="156" spans="68:68" x14ac:dyDescent="0.45">
      <c r="BP156" s="186"/>
    </row>
    <row r="157" spans="68:68" x14ac:dyDescent="0.45">
      <c r="BP157" s="186"/>
    </row>
    <row r="158" spans="68:68" x14ac:dyDescent="0.45">
      <c r="BP158" s="186"/>
    </row>
    <row r="159" spans="68:68" x14ac:dyDescent="0.45">
      <c r="BP159" s="186"/>
    </row>
    <row r="160" spans="68:68" x14ac:dyDescent="0.45">
      <c r="BP160" s="186"/>
    </row>
    <row r="161" spans="68:68" x14ac:dyDescent="0.45">
      <c r="BP161" s="186"/>
    </row>
    <row r="162" spans="68:68" x14ac:dyDescent="0.45">
      <c r="BP162" s="186"/>
    </row>
    <row r="163" spans="68:68" x14ac:dyDescent="0.45">
      <c r="BP163" s="186"/>
    </row>
  </sheetData>
  <sheetProtection sheet="1" objects="1" scenarios="1"/>
  <mergeCells count="105">
    <mergeCell ref="C2:N2"/>
    <mergeCell ref="B5:B6"/>
    <mergeCell ref="C5:C6"/>
    <mergeCell ref="D5:D6"/>
    <mergeCell ref="E5:E6"/>
    <mergeCell ref="AN5:AN6"/>
    <mergeCell ref="B7:B8"/>
    <mergeCell ref="C7:C8"/>
    <mergeCell ref="D7:D8"/>
    <mergeCell ref="E7:E8"/>
    <mergeCell ref="AN7:AN8"/>
    <mergeCell ref="B9:B10"/>
    <mergeCell ref="C9:C10"/>
    <mergeCell ref="D9:D10"/>
    <mergeCell ref="E9:E10"/>
    <mergeCell ref="AN9:AN10"/>
    <mergeCell ref="B11:B12"/>
    <mergeCell ref="C11:C12"/>
    <mergeCell ref="D11:D12"/>
    <mergeCell ref="E11:E12"/>
    <mergeCell ref="AN11:AN12"/>
    <mergeCell ref="B13:B14"/>
    <mergeCell ref="C13:C14"/>
    <mergeCell ref="D13:D14"/>
    <mergeCell ref="E13:E14"/>
    <mergeCell ref="AN13:AN14"/>
    <mergeCell ref="B15:B16"/>
    <mergeCell ref="C15:C16"/>
    <mergeCell ref="D15:D16"/>
    <mergeCell ref="E15:E16"/>
    <mergeCell ref="AN15:AN16"/>
    <mergeCell ref="B17:B18"/>
    <mergeCell ref="C17:C18"/>
    <mergeCell ref="D17:D18"/>
    <mergeCell ref="E17:E18"/>
    <mergeCell ref="AN17:AN18"/>
    <mergeCell ref="B19:B20"/>
    <mergeCell ref="C19:C20"/>
    <mergeCell ref="D19:D20"/>
    <mergeCell ref="E19:E20"/>
    <mergeCell ref="AN19:AN20"/>
    <mergeCell ref="B21:B22"/>
    <mergeCell ref="C21:C22"/>
    <mergeCell ref="D21:D22"/>
    <mergeCell ref="E21:E22"/>
    <mergeCell ref="AN21:AN22"/>
    <mergeCell ref="B23:B24"/>
    <mergeCell ref="C23:C24"/>
    <mergeCell ref="D23:D24"/>
    <mergeCell ref="E23:E24"/>
    <mergeCell ref="AN23:AN24"/>
    <mergeCell ref="B25:B26"/>
    <mergeCell ref="C25:C26"/>
    <mergeCell ref="D25:D26"/>
    <mergeCell ref="E25:E26"/>
    <mergeCell ref="AN25:AN26"/>
    <mergeCell ref="B27:B28"/>
    <mergeCell ref="C27:C28"/>
    <mergeCell ref="D27:D28"/>
    <mergeCell ref="E27:E28"/>
    <mergeCell ref="AN27:AN28"/>
    <mergeCell ref="B29:B30"/>
    <mergeCell ref="C29:C30"/>
    <mergeCell ref="D29:D30"/>
    <mergeCell ref="E29:E30"/>
    <mergeCell ref="AN29:AN30"/>
    <mergeCell ref="B31:B32"/>
    <mergeCell ref="C31:C32"/>
    <mergeCell ref="D31:D32"/>
    <mergeCell ref="E31:E32"/>
    <mergeCell ref="AN31:AN32"/>
    <mergeCell ref="B33:B34"/>
    <mergeCell ref="C33:C34"/>
    <mergeCell ref="D33:D34"/>
    <mergeCell ref="E33:E34"/>
    <mergeCell ref="AN33:AN34"/>
    <mergeCell ref="B35:B36"/>
    <mergeCell ref="C35:C36"/>
    <mergeCell ref="D35:D36"/>
    <mergeCell ref="E35:E36"/>
    <mergeCell ref="AN35:AN36"/>
    <mergeCell ref="AN39:AN40"/>
    <mergeCell ref="B41:B42"/>
    <mergeCell ref="C41:C42"/>
    <mergeCell ref="D41:D42"/>
    <mergeCell ref="E41:E42"/>
    <mergeCell ref="AN41:AN42"/>
    <mergeCell ref="B37:B38"/>
    <mergeCell ref="C37:C38"/>
    <mergeCell ref="D37:D38"/>
    <mergeCell ref="E37:E38"/>
    <mergeCell ref="B39:B40"/>
    <mergeCell ref="C39:C40"/>
    <mergeCell ref="D39:D40"/>
    <mergeCell ref="E39:E40"/>
    <mergeCell ref="AN37:AN38"/>
    <mergeCell ref="B43:B44"/>
    <mergeCell ref="C43:C44"/>
    <mergeCell ref="D43:D44"/>
    <mergeCell ref="E43:E44"/>
    <mergeCell ref="AN43:AN44"/>
    <mergeCell ref="B45:C46"/>
    <mergeCell ref="D45:D46"/>
    <mergeCell ref="E45:E46"/>
    <mergeCell ref="AN45:AN46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8E41E-8792-4281-80C2-32C0C05E9E4E}">
  <sheetPr transitionEvaluation="1"/>
  <dimension ref="B2:BU163"/>
  <sheetViews>
    <sheetView zoomScale="96" zoomScaleNormal="96" workbookViewId="0">
      <selection activeCell="B9" sqref="B9:B10"/>
    </sheetView>
  </sheetViews>
  <sheetFormatPr defaultColWidth="8.69921875" defaultRowHeight="19.5" x14ac:dyDescent="0.45"/>
  <cols>
    <col min="1" max="1" width="1.3984375" style="184" customWidth="1"/>
    <col min="2" max="2" width="7.69921875" style="184" customWidth="1"/>
    <col min="3" max="3" width="26.8984375" style="184" customWidth="1"/>
    <col min="4" max="4" width="8.69921875" style="184" customWidth="1"/>
    <col min="5" max="5" width="10.59765625" style="44" customWidth="1"/>
    <col min="6" max="6" width="5.69921875" style="184" customWidth="1"/>
    <col min="7" max="37" width="7.59765625" style="12" customWidth="1"/>
    <col min="38" max="40" width="9.19921875" style="184" customWidth="1"/>
    <col min="41" max="41" width="11.796875" style="184" customWidth="1"/>
    <col min="42" max="67" width="5.69921875" style="184" customWidth="1"/>
    <col min="68" max="68" width="5.69921875" style="11" customWidth="1"/>
    <col min="69" max="69" width="10.796875" style="184" customWidth="1"/>
    <col min="70" max="70" width="27.3984375" style="184" customWidth="1"/>
    <col min="71" max="71" width="5.69921875" style="184" customWidth="1"/>
    <col min="72" max="72" width="10.796875" style="184" customWidth="1"/>
    <col min="73" max="73" width="24.296875" style="184" customWidth="1"/>
    <col min="74" max="74" width="5.69921875" style="184" customWidth="1"/>
    <col min="75" max="79" width="5.296875" style="184" customWidth="1"/>
    <col min="80" max="16384" width="8.69921875" style="184"/>
  </cols>
  <sheetData>
    <row r="2" spans="2:73" ht="28.5" x14ac:dyDescent="0.45">
      <c r="C2" s="405" t="str">
        <f>'3月'!$C$2</f>
        <v>第　　　期 2022年11月 ～ 2023年 10月</v>
      </c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2:73" ht="20.25" thickBot="1" x14ac:dyDescent="0.5">
      <c r="E3" s="13"/>
      <c r="F3" s="9"/>
      <c r="G3" s="10"/>
      <c r="H3" s="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9"/>
      <c r="AM3" s="9"/>
      <c r="AN3" s="9"/>
    </row>
    <row r="4" spans="2:73" ht="39" customHeight="1" thickBot="1" x14ac:dyDescent="0.5">
      <c r="B4" s="14" t="s">
        <v>38</v>
      </c>
      <c r="C4" s="15" t="s">
        <v>36</v>
      </c>
      <c r="D4" s="16" t="s">
        <v>142</v>
      </c>
      <c r="E4" s="17" t="s">
        <v>375</v>
      </c>
      <c r="F4" s="18" t="s">
        <v>161</v>
      </c>
      <c r="G4" s="19">
        <v>1</v>
      </c>
      <c r="H4" s="20">
        <v>2</v>
      </c>
      <c r="I4" s="20">
        <v>3</v>
      </c>
      <c r="J4" s="20">
        <v>4</v>
      </c>
      <c r="K4" s="20">
        <v>5</v>
      </c>
      <c r="L4" s="20">
        <v>6</v>
      </c>
      <c r="M4" s="20">
        <v>7</v>
      </c>
      <c r="N4" s="20">
        <v>8</v>
      </c>
      <c r="O4" s="20">
        <v>9</v>
      </c>
      <c r="P4" s="20">
        <v>10</v>
      </c>
      <c r="Q4" s="20">
        <v>11</v>
      </c>
      <c r="R4" s="20">
        <v>12</v>
      </c>
      <c r="S4" s="20">
        <v>13</v>
      </c>
      <c r="T4" s="20">
        <v>14</v>
      </c>
      <c r="U4" s="20">
        <v>15</v>
      </c>
      <c r="V4" s="20">
        <v>16</v>
      </c>
      <c r="W4" s="20">
        <v>17</v>
      </c>
      <c r="X4" s="20">
        <v>18</v>
      </c>
      <c r="Y4" s="20">
        <v>19</v>
      </c>
      <c r="Z4" s="20">
        <v>20</v>
      </c>
      <c r="AA4" s="20">
        <v>21</v>
      </c>
      <c r="AB4" s="20">
        <v>22</v>
      </c>
      <c r="AC4" s="20">
        <v>23</v>
      </c>
      <c r="AD4" s="20">
        <v>24</v>
      </c>
      <c r="AE4" s="20">
        <v>25</v>
      </c>
      <c r="AF4" s="20">
        <v>26</v>
      </c>
      <c r="AG4" s="20">
        <v>27</v>
      </c>
      <c r="AH4" s="20">
        <v>28</v>
      </c>
      <c r="AI4" s="20">
        <v>29</v>
      </c>
      <c r="AJ4" s="20">
        <v>30</v>
      </c>
      <c r="AK4" s="21">
        <v>31</v>
      </c>
      <c r="AL4" s="22" t="s">
        <v>376</v>
      </c>
      <c r="AM4" s="23" t="s">
        <v>382</v>
      </c>
      <c r="AN4" s="24" t="s">
        <v>381</v>
      </c>
      <c r="AO4" s="25" t="s">
        <v>208</v>
      </c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10"/>
      <c r="BP4" s="26"/>
      <c r="BQ4" s="26"/>
      <c r="BR4" s="26"/>
    </row>
    <row r="5" spans="2:73" s="10" customFormat="1" x14ac:dyDescent="0.45">
      <c r="B5" s="407">
        <f>'4月'!B5</f>
        <v>0</v>
      </c>
      <c r="C5" s="409">
        <f>IFERROR(VLOOKUP($B5,品名!$BP$4:$BR$160,3,TRUE),"")</f>
        <v>0</v>
      </c>
      <c r="D5" s="382">
        <f>IFERROR(VLOOKUP($B5,品名!$BP$2:$BR$160,2,TRUE),"")</f>
        <v>0</v>
      </c>
      <c r="E5" s="411">
        <f>'4月'!$AM$5</f>
        <v>0</v>
      </c>
      <c r="F5" s="27" t="s">
        <v>158</v>
      </c>
      <c r="G5" s="87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93"/>
      <c r="AL5" s="46">
        <f>SUM($G5:$AK5)</f>
        <v>0</v>
      </c>
      <c r="AM5" s="28"/>
      <c r="AN5" s="47">
        <f>($AL5+$E5)-$AM6</f>
        <v>0</v>
      </c>
      <c r="AO5" s="384">
        <f>D5*AM6</f>
        <v>0</v>
      </c>
      <c r="BS5" s="184"/>
      <c r="BT5" s="184"/>
      <c r="BU5" s="184"/>
    </row>
    <row r="6" spans="2:73" s="10" customFormat="1" ht="19.5" customHeight="1" x14ac:dyDescent="0.45">
      <c r="B6" s="408"/>
      <c r="C6" s="410"/>
      <c r="D6" s="363"/>
      <c r="E6" s="399"/>
      <c r="F6" s="29" t="s">
        <v>159</v>
      </c>
      <c r="G6" s="89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30"/>
      <c r="AM6" s="48">
        <f>SUM($G6:$AK6)</f>
        <v>0</v>
      </c>
      <c r="AN6" s="31"/>
      <c r="AO6" s="400"/>
      <c r="BS6" s="184"/>
      <c r="BT6" s="184"/>
      <c r="BU6" s="184"/>
    </row>
    <row r="7" spans="2:73" s="10" customFormat="1" x14ac:dyDescent="0.45">
      <c r="B7" s="394">
        <f>'4月'!B7</f>
        <v>0</v>
      </c>
      <c r="C7" s="396">
        <f>IFERROR(VLOOKUP($B7,品名!$BP$4:$BR$160,3,TRUE),"")</f>
        <v>0</v>
      </c>
      <c r="D7" s="362">
        <f>IFERROR(VLOOKUP($B7,品名!$BP$2:$BR$160,2,TRUE),"")</f>
        <v>0</v>
      </c>
      <c r="E7" s="398">
        <f>'4月'!$AM$7</f>
        <v>0</v>
      </c>
      <c r="F7" s="32" t="s">
        <v>158</v>
      </c>
      <c r="G7" s="92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49">
        <f>SUM($G7:$AK7)</f>
        <v>0</v>
      </c>
      <c r="AM7" s="33"/>
      <c r="AN7" s="50">
        <f>($AL7+$E7)-$AM8</f>
        <v>0</v>
      </c>
      <c r="AO7" s="366">
        <f t="shared" ref="AO7" si="0">D7*AM8</f>
        <v>0</v>
      </c>
      <c r="BS7" s="184"/>
      <c r="BT7" s="184"/>
      <c r="BU7" s="184"/>
    </row>
    <row r="8" spans="2:73" s="10" customFormat="1" ht="19.149999999999999" customHeight="1" x14ac:dyDescent="0.45">
      <c r="B8" s="395"/>
      <c r="C8" s="397"/>
      <c r="D8" s="363"/>
      <c r="E8" s="399"/>
      <c r="F8" s="29" t="s">
        <v>159</v>
      </c>
      <c r="G8" s="8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30"/>
      <c r="AM8" s="48">
        <f>SUM($G8:$AK8)</f>
        <v>0</v>
      </c>
      <c r="AN8" s="34"/>
      <c r="AO8" s="400"/>
      <c r="BS8" s="184"/>
      <c r="BT8" s="184"/>
      <c r="BU8" s="184"/>
    </row>
    <row r="9" spans="2:73" s="10" customFormat="1" x14ac:dyDescent="0.45">
      <c r="B9" s="394">
        <f>'4月'!B9</f>
        <v>0</v>
      </c>
      <c r="C9" s="396">
        <f>IFERROR(VLOOKUP($B9,品名!$BP$4:$BR$160,3,TRUE),"")</f>
        <v>0</v>
      </c>
      <c r="D9" s="362">
        <f>IFERROR(VLOOKUP($B9,品名!$BP$2:$BR$160,2,TRUE),"")</f>
        <v>0</v>
      </c>
      <c r="E9" s="398">
        <f>'4月'!$AM$9</f>
        <v>0</v>
      </c>
      <c r="F9" s="32" t="s">
        <v>158</v>
      </c>
      <c r="G9" s="92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49">
        <f>SUM($G9:$AK9)</f>
        <v>0</v>
      </c>
      <c r="AM9" s="33"/>
      <c r="AN9" s="50">
        <f>($AL9+$E9)-$AM10</f>
        <v>0</v>
      </c>
      <c r="AO9" s="366">
        <f t="shared" ref="AO9" si="1">D9*AM10</f>
        <v>0</v>
      </c>
      <c r="BS9" s="184"/>
      <c r="BT9" s="184"/>
      <c r="BU9" s="184" t="s">
        <v>157</v>
      </c>
    </row>
    <row r="10" spans="2:73" s="10" customFormat="1" ht="19.5" customHeight="1" x14ac:dyDescent="0.45">
      <c r="B10" s="395"/>
      <c r="C10" s="397"/>
      <c r="D10" s="363"/>
      <c r="E10" s="399"/>
      <c r="F10" s="29" t="s">
        <v>159</v>
      </c>
      <c r="G10" s="95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30"/>
      <c r="AM10" s="48">
        <f>SUM($G10:$AK10)</f>
        <v>0</v>
      </c>
      <c r="AN10" s="35"/>
      <c r="AO10" s="400"/>
      <c r="BS10" s="184"/>
      <c r="BT10" s="184"/>
      <c r="BU10" s="184"/>
    </row>
    <row r="11" spans="2:73" s="10" customFormat="1" x14ac:dyDescent="0.45">
      <c r="B11" s="394">
        <f>'4月'!B11</f>
        <v>0</v>
      </c>
      <c r="C11" s="396">
        <f>IFERROR(VLOOKUP($B11,品名!$BP$4:$BR$160,3,TRUE),"")</f>
        <v>0</v>
      </c>
      <c r="D11" s="362">
        <f>IFERROR(VLOOKUP($B11,品名!$BP$2:$BR$160,2,TRUE),"")</f>
        <v>0</v>
      </c>
      <c r="E11" s="398">
        <f>'4月'!$AM$11</f>
        <v>0</v>
      </c>
      <c r="F11" s="32" t="s">
        <v>158</v>
      </c>
      <c r="G11" s="92"/>
      <c r="H11" s="93"/>
      <c r="I11" s="93"/>
      <c r="J11" s="98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49">
        <f>SUM($G11:$AK11)</f>
        <v>0</v>
      </c>
      <c r="AM11" s="33"/>
      <c r="AN11" s="50">
        <f>($AL11+$E11)-$AM12</f>
        <v>0</v>
      </c>
      <c r="AO11" s="366">
        <f t="shared" ref="AO11" si="2">D11*AM12</f>
        <v>0</v>
      </c>
      <c r="BS11" s="184"/>
      <c r="BT11" s="184"/>
      <c r="BU11" s="184"/>
    </row>
    <row r="12" spans="2:73" s="10" customFormat="1" ht="19.149999999999999" customHeight="1" x14ac:dyDescent="0.45">
      <c r="B12" s="395"/>
      <c r="C12" s="397"/>
      <c r="D12" s="363"/>
      <c r="E12" s="399"/>
      <c r="F12" s="29" t="s">
        <v>159</v>
      </c>
      <c r="G12" s="95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30"/>
      <c r="AM12" s="48">
        <f>SUM($G12:$AK12)</f>
        <v>0</v>
      </c>
      <c r="AN12" s="31"/>
      <c r="AO12" s="400"/>
      <c r="BS12" s="184"/>
      <c r="BT12" s="184"/>
      <c r="BU12" s="184"/>
    </row>
    <row r="13" spans="2:73" s="10" customFormat="1" x14ac:dyDescent="0.45">
      <c r="B13" s="394">
        <f>'4月'!B13</f>
        <v>0</v>
      </c>
      <c r="C13" s="396">
        <f>IFERROR(VLOOKUP($B13,品名!$BP$4:$BR$160,3,TRUE),"")</f>
        <v>0</v>
      </c>
      <c r="D13" s="362">
        <f>IFERROR(VLOOKUP($B13,品名!$BP$2:$BR$160,2,TRUE),"")</f>
        <v>0</v>
      </c>
      <c r="E13" s="398">
        <f>'4月'!$AM$13</f>
        <v>0</v>
      </c>
      <c r="F13" s="32" t="s">
        <v>158</v>
      </c>
      <c r="G13" s="92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49">
        <f>SUM($G13:$AK13)</f>
        <v>0</v>
      </c>
      <c r="AM13" s="33"/>
      <c r="AN13" s="50">
        <f>($AL13+$E13)-$AM14</f>
        <v>0</v>
      </c>
      <c r="AO13" s="366">
        <f t="shared" ref="AO13" si="3">D13*AM14</f>
        <v>0</v>
      </c>
      <c r="BS13" s="184"/>
      <c r="BT13" s="184"/>
      <c r="BU13" s="184"/>
    </row>
    <row r="14" spans="2:73" s="10" customFormat="1" ht="19.5" customHeight="1" x14ac:dyDescent="0.45">
      <c r="B14" s="395"/>
      <c r="C14" s="397"/>
      <c r="D14" s="363"/>
      <c r="E14" s="399"/>
      <c r="F14" s="29" t="s">
        <v>159</v>
      </c>
      <c r="G14" s="89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30"/>
      <c r="AM14" s="48">
        <f>SUM($G14:$AK14)</f>
        <v>0</v>
      </c>
      <c r="AN14" s="31"/>
      <c r="AO14" s="400"/>
      <c r="BS14" s="184"/>
      <c r="BT14" s="184"/>
      <c r="BU14" s="184"/>
    </row>
    <row r="15" spans="2:73" s="10" customFormat="1" x14ac:dyDescent="0.45">
      <c r="B15" s="394">
        <f>'4月'!B15</f>
        <v>0</v>
      </c>
      <c r="C15" s="396">
        <f>IFERROR(VLOOKUP($B15,品名!$BP$4:$BR$160,3,TRUE),"")</f>
        <v>0</v>
      </c>
      <c r="D15" s="362">
        <f>IFERROR(VLOOKUP($B15,品名!$BP$2:$BR$160,2,TRUE),"")</f>
        <v>0</v>
      </c>
      <c r="E15" s="398">
        <f>'4月'!$AM$15</f>
        <v>0</v>
      </c>
      <c r="F15" s="32" t="s">
        <v>158</v>
      </c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49">
        <f>SUM($G15:$AK15)</f>
        <v>0</v>
      </c>
      <c r="AM15" s="33"/>
      <c r="AN15" s="50">
        <f>($AL15+$E15)-$AM16</f>
        <v>0</v>
      </c>
      <c r="AO15" s="366">
        <f t="shared" ref="AO15" si="4">D15*AM16</f>
        <v>0</v>
      </c>
      <c r="BS15" s="184"/>
      <c r="BT15" s="184"/>
      <c r="BU15" s="184"/>
    </row>
    <row r="16" spans="2:73" s="10" customFormat="1" ht="19.149999999999999" customHeight="1" x14ac:dyDescent="0.45">
      <c r="B16" s="395"/>
      <c r="C16" s="397"/>
      <c r="D16" s="363"/>
      <c r="E16" s="399"/>
      <c r="F16" s="29" t="s">
        <v>159</v>
      </c>
      <c r="G16" s="89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30"/>
      <c r="AM16" s="48">
        <f>SUM($G16:$AK16)</f>
        <v>0</v>
      </c>
      <c r="AN16" s="31"/>
      <c r="AO16" s="400"/>
      <c r="BS16" s="184"/>
      <c r="BT16" s="184"/>
      <c r="BU16" s="184"/>
    </row>
    <row r="17" spans="2:73" s="10" customFormat="1" x14ac:dyDescent="0.45">
      <c r="B17" s="394">
        <f>'4月'!B17</f>
        <v>0</v>
      </c>
      <c r="C17" s="396">
        <f>IFERROR(VLOOKUP($B17,品名!$BP$4:$BR$160,3,TRUE),"")</f>
        <v>0</v>
      </c>
      <c r="D17" s="362">
        <f>IFERROR(VLOOKUP($B17,品名!$BP$2:$BR$160,2,TRUE),"")</f>
        <v>0</v>
      </c>
      <c r="E17" s="398">
        <f>'4月'!$AM$17</f>
        <v>0</v>
      </c>
      <c r="F17" s="32" t="s">
        <v>158</v>
      </c>
      <c r="G17" s="92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49">
        <f>SUM($G17:$AK17)</f>
        <v>0</v>
      </c>
      <c r="AM17" s="33"/>
      <c r="AN17" s="50">
        <f>($AL17+$E17)-$AM18</f>
        <v>0</v>
      </c>
      <c r="AO17" s="366">
        <f t="shared" ref="AO17" si="5">D17*AM18</f>
        <v>0</v>
      </c>
      <c r="BS17" s="184"/>
      <c r="BT17" s="184"/>
      <c r="BU17" s="184"/>
    </row>
    <row r="18" spans="2:73" s="10" customFormat="1" ht="19.149999999999999" customHeight="1" x14ac:dyDescent="0.45">
      <c r="B18" s="395"/>
      <c r="C18" s="397"/>
      <c r="D18" s="363"/>
      <c r="E18" s="399"/>
      <c r="F18" s="29" t="s">
        <v>159</v>
      </c>
      <c r="G18" s="89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30"/>
      <c r="AM18" s="48">
        <f>SUM($G18:$AK18)</f>
        <v>0</v>
      </c>
      <c r="AN18" s="31"/>
      <c r="AO18" s="400"/>
      <c r="BS18" s="184"/>
      <c r="BT18" s="184"/>
      <c r="BU18" s="184"/>
    </row>
    <row r="19" spans="2:73" s="10" customFormat="1" x14ac:dyDescent="0.45">
      <c r="B19" s="394">
        <f>'4月'!B19</f>
        <v>0</v>
      </c>
      <c r="C19" s="396">
        <f>IFERROR(VLOOKUP($B19,品名!$BP$4:$BR$160,3,TRUE),"")</f>
        <v>0</v>
      </c>
      <c r="D19" s="362">
        <f>IFERROR(VLOOKUP($B19,品名!$BP$2:$BR$160,2,TRUE),"")</f>
        <v>0</v>
      </c>
      <c r="E19" s="398">
        <f>'4月'!$AM$19</f>
        <v>0</v>
      </c>
      <c r="F19" s="32" t="s">
        <v>158</v>
      </c>
      <c r="G19" s="92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49">
        <f>SUM($G19:$AK19)</f>
        <v>0</v>
      </c>
      <c r="AM19" s="33"/>
      <c r="AN19" s="50">
        <f>($AL19+$E19)-$AM20</f>
        <v>0</v>
      </c>
      <c r="AO19" s="366">
        <f t="shared" ref="AO19" si="6">D19*AM20</f>
        <v>0</v>
      </c>
      <c r="BS19" s="184"/>
      <c r="BT19" s="184"/>
      <c r="BU19" s="184"/>
    </row>
    <row r="20" spans="2:73" s="10" customFormat="1" ht="19.149999999999999" customHeight="1" x14ac:dyDescent="0.45">
      <c r="B20" s="395"/>
      <c r="C20" s="397"/>
      <c r="D20" s="363"/>
      <c r="E20" s="399"/>
      <c r="F20" s="29" t="s">
        <v>159</v>
      </c>
      <c r="G20" s="89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30"/>
      <c r="AM20" s="48">
        <f>SUM($G20:$AK20)</f>
        <v>0</v>
      </c>
      <c r="AN20" s="31"/>
      <c r="AO20" s="400"/>
      <c r="BS20" s="184"/>
      <c r="BT20" s="184"/>
      <c r="BU20" s="184"/>
    </row>
    <row r="21" spans="2:73" s="10" customFormat="1" x14ac:dyDescent="0.45">
      <c r="B21" s="394">
        <f>'4月'!B21</f>
        <v>0</v>
      </c>
      <c r="C21" s="396">
        <f>IFERROR(VLOOKUP($B21,品名!$BP$4:$BR$160,3,TRUE),"")</f>
        <v>0</v>
      </c>
      <c r="D21" s="362">
        <f>IFERROR(VLOOKUP($B21,品名!$BP$2:$BR$160,2,TRUE),"")</f>
        <v>0</v>
      </c>
      <c r="E21" s="398">
        <f>'4月'!$AM$21</f>
        <v>0</v>
      </c>
      <c r="F21" s="32" t="s">
        <v>158</v>
      </c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49">
        <f>SUM($G21:$AK21)</f>
        <v>0</v>
      </c>
      <c r="AM21" s="33"/>
      <c r="AN21" s="50">
        <f>($AL21+$E21)-$AM22</f>
        <v>0</v>
      </c>
      <c r="AO21" s="366">
        <f t="shared" ref="AO21" si="7">D21*AM22</f>
        <v>0</v>
      </c>
      <c r="BS21" s="184"/>
      <c r="BT21" s="184"/>
      <c r="BU21" s="184"/>
    </row>
    <row r="22" spans="2:73" ht="19.899999999999999" customHeight="1" x14ac:dyDescent="0.45">
      <c r="B22" s="395"/>
      <c r="C22" s="397"/>
      <c r="D22" s="363"/>
      <c r="E22" s="399"/>
      <c r="F22" s="29" t="s">
        <v>159</v>
      </c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30"/>
      <c r="AM22" s="48">
        <f>SUM($G22:$AK22)</f>
        <v>0</v>
      </c>
      <c r="AN22" s="31"/>
      <c r="AO22" s="400"/>
      <c r="BP22" s="184"/>
    </row>
    <row r="23" spans="2:73" x14ac:dyDescent="0.45">
      <c r="B23" s="394">
        <f>'4月'!B23</f>
        <v>0</v>
      </c>
      <c r="C23" s="396">
        <f>IFERROR(VLOOKUP($B23,品名!$BP$4:$BR$160,3,TRUE),"")</f>
        <v>0</v>
      </c>
      <c r="D23" s="362">
        <f>IFERROR(VLOOKUP($B23,品名!$BP$2:$BR$160,2,TRUE),"")</f>
        <v>0</v>
      </c>
      <c r="E23" s="398">
        <f>'4月'!$AM$23</f>
        <v>0</v>
      </c>
      <c r="F23" s="32" t="s">
        <v>158</v>
      </c>
      <c r="G23" s="92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49">
        <f>SUM($G23:$AK23)</f>
        <v>0</v>
      </c>
      <c r="AM23" s="33"/>
      <c r="AN23" s="50">
        <f>($AL23+$E23)-$AM24</f>
        <v>0</v>
      </c>
      <c r="AO23" s="366">
        <f t="shared" ref="AO23" si="8">D23*AM24</f>
        <v>0</v>
      </c>
      <c r="BP23" s="184"/>
    </row>
    <row r="24" spans="2:73" ht="19.899999999999999" customHeight="1" x14ac:dyDescent="0.45">
      <c r="B24" s="394"/>
      <c r="C24" s="397"/>
      <c r="D24" s="363"/>
      <c r="E24" s="399"/>
      <c r="F24" s="29" t="s">
        <v>159</v>
      </c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30"/>
      <c r="AM24" s="48">
        <f>SUM($G24:$AK24)</f>
        <v>0</v>
      </c>
      <c r="AN24" s="31"/>
      <c r="AO24" s="400"/>
      <c r="BP24" s="184"/>
    </row>
    <row r="25" spans="2:73" x14ac:dyDescent="0.45">
      <c r="B25" s="394">
        <f>'4月'!B25</f>
        <v>0</v>
      </c>
      <c r="C25" s="396">
        <f>IFERROR(VLOOKUP($B25,品名!$BP$4:$BR$160,3,TRUE),"")</f>
        <v>0</v>
      </c>
      <c r="D25" s="362">
        <f>IFERROR(VLOOKUP($B25,品名!$BP$2:$BR$160,2,TRUE),"")</f>
        <v>0</v>
      </c>
      <c r="E25" s="398">
        <f>'4月'!$AM$25</f>
        <v>0</v>
      </c>
      <c r="F25" s="32" t="s">
        <v>158</v>
      </c>
      <c r="G25" s="92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49">
        <f>SUM($G25:$AK25)</f>
        <v>0</v>
      </c>
      <c r="AM25" s="33"/>
      <c r="AN25" s="50">
        <f>($AL25+$E25)-$AM26</f>
        <v>0</v>
      </c>
      <c r="AO25" s="366">
        <f t="shared" ref="AO25" si="9">D25*AM26</f>
        <v>0</v>
      </c>
      <c r="BP25" s="184"/>
    </row>
    <row r="26" spans="2:73" ht="19.899999999999999" customHeight="1" x14ac:dyDescent="0.45">
      <c r="B26" s="395"/>
      <c r="C26" s="397"/>
      <c r="D26" s="363"/>
      <c r="E26" s="399"/>
      <c r="F26" s="29" t="s">
        <v>159</v>
      </c>
      <c r="G26" s="89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30"/>
      <c r="AM26" s="48">
        <f>SUM($G26:$AK26)</f>
        <v>0</v>
      </c>
      <c r="AN26" s="31"/>
      <c r="AO26" s="400"/>
      <c r="BP26" s="184"/>
    </row>
    <row r="27" spans="2:73" ht="19.899999999999999" customHeight="1" x14ac:dyDescent="0.45">
      <c r="B27" s="394">
        <f>'4月'!B27</f>
        <v>0</v>
      </c>
      <c r="C27" s="396">
        <f>IFERROR(VLOOKUP($B27,品名!$BP$4:$BR$160,3,TRUE),"")</f>
        <v>0</v>
      </c>
      <c r="D27" s="362">
        <f>IFERROR(VLOOKUP($B27,品名!$BP$2:$BR$160,2,TRUE),"")</f>
        <v>0</v>
      </c>
      <c r="E27" s="398">
        <f>'4月'!$AM$27</f>
        <v>0</v>
      </c>
      <c r="F27" s="32" t="s">
        <v>158</v>
      </c>
      <c r="G27" s="92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49">
        <f>SUM($G27:$AK27)</f>
        <v>0</v>
      </c>
      <c r="AM27" s="33"/>
      <c r="AN27" s="47">
        <f>($AL27+$E27)-$AM28</f>
        <v>0</v>
      </c>
      <c r="AO27" s="366">
        <f t="shared" ref="AO27" si="10">D27*AM28</f>
        <v>0</v>
      </c>
      <c r="BP27" s="184"/>
    </row>
    <row r="28" spans="2:73" ht="19.899999999999999" customHeight="1" x14ac:dyDescent="0.45">
      <c r="B28" s="395"/>
      <c r="C28" s="397"/>
      <c r="D28" s="363"/>
      <c r="E28" s="399"/>
      <c r="F28" s="29" t="s">
        <v>159</v>
      </c>
      <c r="G28" s="89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9"/>
      <c r="AL28" s="30"/>
      <c r="AM28" s="48">
        <f>SUM($G28:$AK28)</f>
        <v>0</v>
      </c>
      <c r="AN28" s="31"/>
      <c r="AO28" s="400"/>
      <c r="BP28" s="184"/>
    </row>
    <row r="29" spans="2:73" ht="19.899999999999999" customHeight="1" x14ac:dyDescent="0.45">
      <c r="B29" s="394">
        <f>'4月'!B29</f>
        <v>0</v>
      </c>
      <c r="C29" s="396">
        <f>IFERROR(VLOOKUP($B29,品名!$BP$4:$BR$160,3,TRUE),"")</f>
        <v>0</v>
      </c>
      <c r="D29" s="362">
        <f>IFERROR(VLOOKUP($B29,品名!$BP$2:$BR$160,2,TRUE),"")</f>
        <v>0</v>
      </c>
      <c r="E29" s="398">
        <f>'4月'!$AM$29</f>
        <v>0</v>
      </c>
      <c r="F29" s="32" t="s">
        <v>158</v>
      </c>
      <c r="G29" s="92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100"/>
      <c r="AL29" s="49">
        <f>SUM($G29:$AK29)</f>
        <v>0</v>
      </c>
      <c r="AM29" s="33"/>
      <c r="AN29" s="47">
        <f>($AL29+$E29)-$AM30</f>
        <v>0</v>
      </c>
      <c r="AO29" s="366">
        <f t="shared" ref="AO29" si="11">D29*AM30</f>
        <v>0</v>
      </c>
      <c r="BP29" s="184"/>
    </row>
    <row r="30" spans="2:73" ht="19.899999999999999" customHeight="1" x14ac:dyDescent="0.45">
      <c r="B30" s="394"/>
      <c r="C30" s="397"/>
      <c r="D30" s="363"/>
      <c r="E30" s="399"/>
      <c r="F30" s="29" t="s">
        <v>159</v>
      </c>
      <c r="G30" s="8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1"/>
      <c r="AL30" s="30"/>
      <c r="AM30" s="48">
        <f>SUM($G30:$AK30)</f>
        <v>0</v>
      </c>
      <c r="AN30" s="31"/>
      <c r="AO30" s="400"/>
      <c r="BP30" s="184"/>
    </row>
    <row r="31" spans="2:73" x14ac:dyDescent="0.45">
      <c r="B31" s="394">
        <f>'4月'!B31</f>
        <v>0</v>
      </c>
      <c r="C31" s="396">
        <f>IFERROR(VLOOKUP($B31,品名!$BP$4:$BR$160,3,TRUE),"")</f>
        <v>0</v>
      </c>
      <c r="D31" s="362">
        <f>IFERROR(VLOOKUP($B31,品名!$BP$2:$BR$160,2,TRUE),"")</f>
        <v>0</v>
      </c>
      <c r="E31" s="398">
        <f>'4月'!$AM$31</f>
        <v>0</v>
      </c>
      <c r="F31" s="32" t="s">
        <v>158</v>
      </c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4"/>
      <c r="AL31" s="49">
        <f>SUM($G31:$AK31)</f>
        <v>0</v>
      </c>
      <c r="AM31" s="33"/>
      <c r="AN31" s="47">
        <f>($AL31+$E31)-$AM32</f>
        <v>0</v>
      </c>
      <c r="AO31" s="366">
        <f t="shared" ref="AO31" si="12">D31*AM32</f>
        <v>0</v>
      </c>
      <c r="BP31" s="184"/>
    </row>
    <row r="32" spans="2:73" ht="19.5" customHeight="1" x14ac:dyDescent="0.45">
      <c r="B32" s="395"/>
      <c r="C32" s="397"/>
      <c r="D32" s="363"/>
      <c r="E32" s="399"/>
      <c r="F32" s="29" t="s">
        <v>159</v>
      </c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1"/>
      <c r="AL32" s="30"/>
      <c r="AM32" s="48">
        <f>SUM($G32:$AK32)</f>
        <v>0</v>
      </c>
      <c r="AN32" s="31"/>
      <c r="AO32" s="400"/>
      <c r="BP32" s="184"/>
    </row>
    <row r="33" spans="2:68" x14ac:dyDescent="0.45">
      <c r="B33" s="394">
        <f>'4月'!B33</f>
        <v>0</v>
      </c>
      <c r="C33" s="396">
        <f>IFERROR(VLOOKUP($B33,品名!$BP$4:$BR$160,3,TRUE),"")</f>
        <v>0</v>
      </c>
      <c r="D33" s="362">
        <f>IFERROR(VLOOKUP($B33,品名!$BP$2:$BR$160,2,TRUE),"")</f>
        <v>0</v>
      </c>
      <c r="E33" s="398">
        <f>'4月'!$AM$33</f>
        <v>0</v>
      </c>
      <c r="F33" s="32" t="s">
        <v>158</v>
      </c>
      <c r="G33" s="92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4"/>
      <c r="AL33" s="49">
        <f>SUM($G33:$AK33)</f>
        <v>0</v>
      </c>
      <c r="AM33" s="33"/>
      <c r="AN33" s="47">
        <f>($AL33+$E33)-$AM34</f>
        <v>0</v>
      </c>
      <c r="AO33" s="366">
        <f t="shared" ref="AO33" si="13">D33*AM34</f>
        <v>0</v>
      </c>
      <c r="BP33" s="184"/>
    </row>
    <row r="34" spans="2:68" ht="19.899999999999999" customHeight="1" x14ac:dyDescent="0.45">
      <c r="B34" s="395"/>
      <c r="C34" s="397"/>
      <c r="D34" s="363"/>
      <c r="E34" s="399"/>
      <c r="F34" s="29" t="s">
        <v>159</v>
      </c>
      <c r="G34" s="89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1"/>
      <c r="AL34" s="30"/>
      <c r="AM34" s="48">
        <f>SUM($G34:$AK34)</f>
        <v>0</v>
      </c>
      <c r="AN34" s="31"/>
      <c r="AO34" s="400"/>
      <c r="BP34" s="184"/>
    </row>
    <row r="35" spans="2:68" x14ac:dyDescent="0.45">
      <c r="B35" s="394">
        <f>'4月'!B35</f>
        <v>0</v>
      </c>
      <c r="C35" s="396">
        <f>IFERROR(VLOOKUP($B35,品名!$BP$4:$BR$160,3,TRUE),"")</f>
        <v>0</v>
      </c>
      <c r="D35" s="362">
        <f>IFERROR(VLOOKUP($B35,品名!$BP$2:$BR$160,2,TRUE),"")</f>
        <v>0</v>
      </c>
      <c r="E35" s="398">
        <f>'4月'!$AM$35</f>
        <v>0</v>
      </c>
      <c r="F35" s="32" t="s">
        <v>158</v>
      </c>
      <c r="G35" s="92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4"/>
      <c r="AL35" s="49">
        <f>SUM($G35:$AK35)</f>
        <v>0</v>
      </c>
      <c r="AM35" s="33"/>
      <c r="AN35" s="47">
        <f>($AL35+$E35)-$AM36</f>
        <v>0</v>
      </c>
      <c r="AO35" s="366">
        <f t="shared" ref="AO35:AO37" si="14">D35*AM36</f>
        <v>0</v>
      </c>
      <c r="BP35" s="184"/>
    </row>
    <row r="36" spans="2:68" ht="20.45" customHeight="1" x14ac:dyDescent="0.45">
      <c r="B36" s="395"/>
      <c r="C36" s="397"/>
      <c r="D36" s="363"/>
      <c r="E36" s="399"/>
      <c r="F36" s="29" t="s">
        <v>159</v>
      </c>
      <c r="G36" s="89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1"/>
      <c r="AL36" s="30"/>
      <c r="AM36" s="48">
        <f>SUM($G36:$AK36)</f>
        <v>0</v>
      </c>
      <c r="AN36" s="31"/>
      <c r="AO36" s="400"/>
      <c r="BP36" s="184"/>
    </row>
    <row r="37" spans="2:68" ht="21" customHeight="1" x14ac:dyDescent="0.45">
      <c r="B37" s="394">
        <f>'4月'!B37</f>
        <v>0</v>
      </c>
      <c r="C37" s="396">
        <f>IFERROR(VLOOKUP($B37,品名!$BP$4:$BR$160,3,TRUE),"")</f>
        <v>0</v>
      </c>
      <c r="D37" s="362">
        <f>IFERROR(VLOOKUP($B37,品名!$BP$2:$BR$160,2,TRUE),"")</f>
        <v>0</v>
      </c>
      <c r="E37" s="398">
        <f>'4月'!$AM$37</f>
        <v>0</v>
      </c>
      <c r="F37" s="32" t="s">
        <v>158</v>
      </c>
      <c r="G37" s="92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4"/>
      <c r="AL37" s="49">
        <f>SUM($G37:$AK37)</f>
        <v>0</v>
      </c>
      <c r="AM37" s="33"/>
      <c r="AN37" s="47">
        <f>($AL37+$E37)-$AM38</f>
        <v>0</v>
      </c>
      <c r="AO37" s="404">
        <f t="shared" si="14"/>
        <v>0</v>
      </c>
      <c r="BP37" s="184"/>
    </row>
    <row r="38" spans="2:68" x14ac:dyDescent="0.45">
      <c r="B38" s="394"/>
      <c r="C38" s="397"/>
      <c r="D38" s="363"/>
      <c r="E38" s="399"/>
      <c r="F38" s="29" t="s">
        <v>159</v>
      </c>
      <c r="G38" s="89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1"/>
      <c r="AL38" s="30"/>
      <c r="AM38" s="48">
        <f>SUM($G38:$AK38)</f>
        <v>0</v>
      </c>
      <c r="AN38" s="31"/>
      <c r="AO38" s="400"/>
      <c r="BP38" s="184"/>
    </row>
    <row r="39" spans="2:68" x14ac:dyDescent="0.45">
      <c r="B39" s="394">
        <f>'4月'!B39</f>
        <v>0</v>
      </c>
      <c r="C39" s="396">
        <f>IFERROR(VLOOKUP($B39,品名!$BP$4:$BR$160,3,TRUE),"")</f>
        <v>0</v>
      </c>
      <c r="D39" s="362">
        <f>IFERROR(VLOOKUP($B39,品名!$BP$2:$BR$160,2,TRUE),"")</f>
        <v>0</v>
      </c>
      <c r="E39" s="398">
        <f>'4月'!$AM$39</f>
        <v>0</v>
      </c>
      <c r="F39" s="32" t="s">
        <v>158</v>
      </c>
      <c r="G39" s="92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4"/>
      <c r="AL39" s="49">
        <f>SUM($G39:$AK39)</f>
        <v>0</v>
      </c>
      <c r="AM39" s="33"/>
      <c r="AN39" s="50">
        <f>($AL39+$E39)-$AM40</f>
        <v>0</v>
      </c>
      <c r="AO39" s="366">
        <f t="shared" ref="AO39" si="15">D39*AM40</f>
        <v>0</v>
      </c>
      <c r="BP39" s="184"/>
    </row>
    <row r="40" spans="2:68" x14ac:dyDescent="0.45">
      <c r="B40" s="395"/>
      <c r="C40" s="397"/>
      <c r="D40" s="363"/>
      <c r="E40" s="399"/>
      <c r="F40" s="29" t="s">
        <v>159</v>
      </c>
      <c r="G40" s="89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1"/>
      <c r="AL40" s="30"/>
      <c r="AM40" s="48">
        <f>SUM($G40:$AK40)</f>
        <v>0</v>
      </c>
      <c r="AN40" s="31"/>
      <c r="AO40" s="400"/>
      <c r="BP40" s="184"/>
    </row>
    <row r="41" spans="2:68" x14ac:dyDescent="0.45">
      <c r="B41" s="394">
        <f>'4月'!B41</f>
        <v>0</v>
      </c>
      <c r="C41" s="396">
        <f>IFERROR(VLOOKUP($B41,品名!$BP$4:$BR$160,3,TRUE),"")</f>
        <v>0</v>
      </c>
      <c r="D41" s="362">
        <f>IFERROR(VLOOKUP($B41,品名!$BP$2:$BR$160,2,TRUE),"")</f>
        <v>0</v>
      </c>
      <c r="E41" s="398">
        <f>'4月'!$AM$41</f>
        <v>0</v>
      </c>
      <c r="F41" s="32" t="s">
        <v>158</v>
      </c>
      <c r="G41" s="92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4"/>
      <c r="AL41" s="49">
        <f>SUM($G41:$AK41)</f>
        <v>0</v>
      </c>
      <c r="AM41" s="33"/>
      <c r="AN41" s="50">
        <f>($AL41+$E41)-$AM42</f>
        <v>0</v>
      </c>
      <c r="AO41" s="366">
        <f t="shared" ref="AO41" si="16">D41*AM42</f>
        <v>0</v>
      </c>
      <c r="BP41" s="184"/>
    </row>
    <row r="42" spans="2:68" x14ac:dyDescent="0.45">
      <c r="B42" s="395"/>
      <c r="C42" s="397"/>
      <c r="D42" s="363"/>
      <c r="E42" s="399"/>
      <c r="F42" s="29" t="s">
        <v>159</v>
      </c>
      <c r="G42" s="89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1"/>
      <c r="AL42" s="30"/>
      <c r="AM42" s="48">
        <f>SUM($G42:$AK42)</f>
        <v>0</v>
      </c>
      <c r="AN42" s="31"/>
      <c r="AO42" s="400"/>
      <c r="BP42" s="184"/>
    </row>
    <row r="43" spans="2:68" x14ac:dyDescent="0.45">
      <c r="B43" s="394">
        <f>'4月'!B43</f>
        <v>0</v>
      </c>
      <c r="C43" s="396">
        <f>IFERROR(VLOOKUP($B43,品名!$BP$4:$BR$160,3,TRUE),"")</f>
        <v>0</v>
      </c>
      <c r="D43" s="362">
        <f>IFERROR(VLOOKUP($B43,品名!$BP$2:$BR$160,2,TRUE),"")</f>
        <v>0</v>
      </c>
      <c r="E43" s="398">
        <f>'4月'!$AM$43</f>
        <v>0</v>
      </c>
      <c r="F43" s="32" t="s">
        <v>158</v>
      </c>
      <c r="G43" s="92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4"/>
      <c r="AL43" s="49">
        <f>SUM($G43:$AK43)</f>
        <v>0</v>
      </c>
      <c r="AM43" s="33"/>
      <c r="AN43" s="50">
        <f>($AL43+$E43)-$AM44</f>
        <v>0</v>
      </c>
      <c r="AO43" s="366">
        <f t="shared" ref="AO43" si="17">D43*AM44</f>
        <v>0</v>
      </c>
      <c r="BP43" s="184"/>
    </row>
    <row r="44" spans="2:68" ht="20.25" thickBot="1" x14ac:dyDescent="0.5">
      <c r="B44" s="394"/>
      <c r="C44" s="401"/>
      <c r="D44" s="371"/>
      <c r="E44" s="402"/>
      <c r="F44" s="36" t="s">
        <v>159</v>
      </c>
      <c r="G44" s="101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3"/>
      <c r="AL44" s="37"/>
      <c r="AM44" s="51">
        <f>SUM($G44:$AK44)</f>
        <v>0</v>
      </c>
      <c r="AN44" s="38"/>
      <c r="AO44" s="403"/>
      <c r="BP44" s="184"/>
    </row>
    <row r="45" spans="2:68" ht="20.45" customHeight="1" thickTop="1" x14ac:dyDescent="0.45">
      <c r="B45" s="385" t="s">
        <v>160</v>
      </c>
      <c r="C45" s="386"/>
      <c r="D45" s="389"/>
      <c r="E45" s="391">
        <f>SUM($E$5:$E$44)</f>
        <v>0</v>
      </c>
      <c r="F45" s="39" t="s">
        <v>158</v>
      </c>
      <c r="G45" s="52">
        <f>SUM(G5,G7,G9,G11,G13,G15,G17,G19,G21,G23,G25,G27,G29,G31,G33,G35,G37,G39,G41,G43)</f>
        <v>0</v>
      </c>
      <c r="H45" s="73">
        <f t="shared" ref="H45:AJ46" si="18">SUM(H5,H7,H9,H11,H13,H15,H17,H19,H21,H23,H25,H27,H29,H31,H33,H35,H37,H39,H41,H43)</f>
        <v>0</v>
      </c>
      <c r="I45" s="73">
        <f t="shared" si="18"/>
        <v>0</v>
      </c>
      <c r="J45" s="73">
        <f t="shared" si="18"/>
        <v>0</v>
      </c>
      <c r="K45" s="73">
        <f t="shared" si="18"/>
        <v>0</v>
      </c>
      <c r="L45" s="73">
        <f t="shared" si="18"/>
        <v>0</v>
      </c>
      <c r="M45" s="73">
        <f t="shared" si="18"/>
        <v>0</v>
      </c>
      <c r="N45" s="73">
        <f t="shared" si="18"/>
        <v>0</v>
      </c>
      <c r="O45" s="73">
        <f t="shared" si="18"/>
        <v>0</v>
      </c>
      <c r="P45" s="73">
        <f t="shared" si="18"/>
        <v>0</v>
      </c>
      <c r="Q45" s="73">
        <f t="shared" si="18"/>
        <v>0</v>
      </c>
      <c r="R45" s="73">
        <f t="shared" si="18"/>
        <v>0</v>
      </c>
      <c r="S45" s="73">
        <f t="shared" si="18"/>
        <v>0</v>
      </c>
      <c r="T45" s="73">
        <f t="shared" si="18"/>
        <v>0</v>
      </c>
      <c r="U45" s="73">
        <f t="shared" si="18"/>
        <v>0</v>
      </c>
      <c r="V45" s="73">
        <f t="shared" si="18"/>
        <v>0</v>
      </c>
      <c r="W45" s="73">
        <f t="shared" si="18"/>
        <v>0</v>
      </c>
      <c r="X45" s="73">
        <f t="shared" si="18"/>
        <v>0</v>
      </c>
      <c r="Y45" s="73">
        <f t="shared" si="18"/>
        <v>0</v>
      </c>
      <c r="Z45" s="73">
        <f t="shared" si="18"/>
        <v>0</v>
      </c>
      <c r="AA45" s="73">
        <f t="shared" si="18"/>
        <v>0</v>
      </c>
      <c r="AB45" s="73">
        <f t="shared" si="18"/>
        <v>0</v>
      </c>
      <c r="AC45" s="73">
        <f t="shared" si="18"/>
        <v>0</v>
      </c>
      <c r="AD45" s="73">
        <f t="shared" si="18"/>
        <v>0</v>
      </c>
      <c r="AE45" s="73">
        <f t="shared" si="18"/>
        <v>0</v>
      </c>
      <c r="AF45" s="73">
        <f t="shared" si="18"/>
        <v>0</v>
      </c>
      <c r="AG45" s="73">
        <f t="shared" si="18"/>
        <v>0</v>
      </c>
      <c r="AH45" s="73">
        <f t="shared" si="18"/>
        <v>0</v>
      </c>
      <c r="AI45" s="73">
        <f t="shared" si="18"/>
        <v>0</v>
      </c>
      <c r="AJ45" s="73">
        <f t="shared" si="18"/>
        <v>0</v>
      </c>
      <c r="AK45" s="96">
        <f t="shared" ref="AK45" si="19">SUM(AK5,AK7,AK9,AK11,AK13,AK15,AK17,AK19,AK21,AK23,AK25,AK27,AK29,AK31,AK33,AK35,AK37,AK39,AK41,AK43)</f>
        <v>0</v>
      </c>
      <c r="AL45" s="52">
        <f>SUM($G45:$AK45)</f>
        <v>0</v>
      </c>
      <c r="AM45" s="40"/>
      <c r="AN45" s="53">
        <f>($AL45+$E45)-$AM46</f>
        <v>0</v>
      </c>
      <c r="AO45" s="357">
        <f>SUM(AO5:AO44)</f>
        <v>0</v>
      </c>
      <c r="BP45" s="184"/>
    </row>
    <row r="46" spans="2:68" ht="20.25" thickBot="1" x14ac:dyDescent="0.5">
      <c r="B46" s="387"/>
      <c r="C46" s="388"/>
      <c r="D46" s="390"/>
      <c r="E46" s="392"/>
      <c r="F46" s="41" t="s">
        <v>159</v>
      </c>
      <c r="G46" s="75">
        <f>SUM(G6,G8,G10,G12,G14,G16,G18,G20,G22,G24,G26,G28,G30,G32,G34,G36,G38,G40,G42,G44)</f>
        <v>0</v>
      </c>
      <c r="H46" s="74">
        <f t="shared" si="18"/>
        <v>0</v>
      </c>
      <c r="I46" s="74">
        <f t="shared" si="18"/>
        <v>0</v>
      </c>
      <c r="J46" s="74">
        <f t="shared" si="18"/>
        <v>0</v>
      </c>
      <c r="K46" s="74">
        <f t="shared" si="18"/>
        <v>0</v>
      </c>
      <c r="L46" s="74">
        <f t="shared" si="18"/>
        <v>0</v>
      </c>
      <c r="M46" s="74">
        <f t="shared" si="18"/>
        <v>0</v>
      </c>
      <c r="N46" s="74">
        <f t="shared" si="18"/>
        <v>0</v>
      </c>
      <c r="O46" s="74">
        <f t="shared" si="18"/>
        <v>0</v>
      </c>
      <c r="P46" s="74">
        <f t="shared" si="18"/>
        <v>0</v>
      </c>
      <c r="Q46" s="74">
        <f t="shared" si="18"/>
        <v>0</v>
      </c>
      <c r="R46" s="74">
        <f t="shared" si="18"/>
        <v>0</v>
      </c>
      <c r="S46" s="74">
        <f t="shared" si="18"/>
        <v>0</v>
      </c>
      <c r="T46" s="74">
        <f t="shared" si="18"/>
        <v>0</v>
      </c>
      <c r="U46" s="74">
        <f t="shared" si="18"/>
        <v>0</v>
      </c>
      <c r="V46" s="74">
        <f t="shared" si="18"/>
        <v>0</v>
      </c>
      <c r="W46" s="74">
        <f t="shared" si="18"/>
        <v>0</v>
      </c>
      <c r="X46" s="74">
        <f t="shared" si="18"/>
        <v>0</v>
      </c>
      <c r="Y46" s="74">
        <f t="shared" si="18"/>
        <v>0</v>
      </c>
      <c r="Z46" s="74">
        <f t="shared" si="18"/>
        <v>0</v>
      </c>
      <c r="AA46" s="74">
        <f t="shared" si="18"/>
        <v>0</v>
      </c>
      <c r="AB46" s="74">
        <f t="shared" si="18"/>
        <v>0</v>
      </c>
      <c r="AC46" s="74">
        <f t="shared" si="18"/>
        <v>0</v>
      </c>
      <c r="AD46" s="74">
        <f t="shared" si="18"/>
        <v>0</v>
      </c>
      <c r="AE46" s="74">
        <f t="shared" si="18"/>
        <v>0</v>
      </c>
      <c r="AF46" s="74">
        <f t="shared" si="18"/>
        <v>0</v>
      </c>
      <c r="AG46" s="74">
        <f t="shared" si="18"/>
        <v>0</v>
      </c>
      <c r="AH46" s="74">
        <f t="shared" si="18"/>
        <v>0</v>
      </c>
      <c r="AI46" s="74">
        <f t="shared" si="18"/>
        <v>0</v>
      </c>
      <c r="AJ46" s="74">
        <f t="shared" si="18"/>
        <v>0</v>
      </c>
      <c r="AK46" s="97">
        <f t="shared" ref="AK46" si="20">SUM(AK6,AK8,AK10,AK12,AK14,AK16,AK18,AK20,AK22,AK24,AK26,AK28,AK30,AK32,AK34,AK36,AK38,AK40,AK42,AK44)</f>
        <v>0</v>
      </c>
      <c r="AL46" s="42"/>
      <c r="AM46" s="54">
        <f>SUM($G46:$AK46)</f>
        <v>0</v>
      </c>
      <c r="AN46" s="43"/>
      <c r="AO46" s="393"/>
      <c r="BP46" s="184"/>
    </row>
    <row r="47" spans="2:68" ht="20.25" thickTop="1" x14ac:dyDescent="0.45">
      <c r="AL47" s="55">
        <f>SUM(AL5,AL7,AL9,AL11,AL13,AL15,AL17,AL19,AL21,AL23,AL25,AL27,AL29,AL31,AL33,AL35,AL37,AL39,AL41,AL43)</f>
        <v>0</v>
      </c>
      <c r="AM47" s="56">
        <f>SUM(AM6,AM8,AM10,AM12,AM14,AM16,AM18,AM20,AM22,AM24,AM26,AM28,AM30,AM32,AM34,AM36,AM38,AM40,AM42,AM44)</f>
        <v>0</v>
      </c>
      <c r="AN47" s="86">
        <f>SUM(AN5,AN7,AN9,AN11,AN13,AN15,AN17,AN19,AN21,AN23,AN25,AN27,AN29,AN31,AN33,AN35,AN37,AN39,AN41,AN43)</f>
        <v>0</v>
      </c>
      <c r="AO47" s="12"/>
      <c r="BP47" s="184"/>
    </row>
    <row r="48" spans="2:68" x14ac:dyDescent="0.45">
      <c r="BP48" s="184"/>
    </row>
    <row r="49" spans="68:68" x14ac:dyDescent="0.45">
      <c r="BP49" s="184"/>
    </row>
    <row r="50" spans="68:68" x14ac:dyDescent="0.45">
      <c r="BP50" s="184"/>
    </row>
    <row r="51" spans="68:68" x14ac:dyDescent="0.45">
      <c r="BP51" s="184"/>
    </row>
    <row r="52" spans="68:68" x14ac:dyDescent="0.45">
      <c r="BP52" s="184"/>
    </row>
    <row r="53" spans="68:68" x14ac:dyDescent="0.45">
      <c r="BP53" s="184"/>
    </row>
    <row r="54" spans="68:68" x14ac:dyDescent="0.45">
      <c r="BP54" s="184"/>
    </row>
    <row r="55" spans="68:68" x14ac:dyDescent="0.45">
      <c r="BP55" s="184"/>
    </row>
    <row r="56" spans="68:68" x14ac:dyDescent="0.45">
      <c r="BP56" s="184"/>
    </row>
    <row r="57" spans="68:68" x14ac:dyDescent="0.45">
      <c r="BP57" s="184"/>
    </row>
    <row r="58" spans="68:68" x14ac:dyDescent="0.45">
      <c r="BP58" s="184"/>
    </row>
    <row r="59" spans="68:68" x14ac:dyDescent="0.45">
      <c r="BP59" s="184"/>
    </row>
    <row r="60" spans="68:68" x14ac:dyDescent="0.45">
      <c r="BP60" s="184"/>
    </row>
    <row r="61" spans="68:68" x14ac:dyDescent="0.45">
      <c r="BP61" s="184"/>
    </row>
    <row r="62" spans="68:68" x14ac:dyDescent="0.45">
      <c r="BP62" s="184"/>
    </row>
    <row r="63" spans="68:68" x14ac:dyDescent="0.45">
      <c r="BP63" s="184"/>
    </row>
    <row r="64" spans="68:68" x14ac:dyDescent="0.45">
      <c r="BP64" s="184"/>
    </row>
    <row r="65" spans="68:68" x14ac:dyDescent="0.45">
      <c r="BP65" s="184"/>
    </row>
    <row r="66" spans="68:68" x14ac:dyDescent="0.45">
      <c r="BP66" s="184"/>
    </row>
    <row r="67" spans="68:68" x14ac:dyDescent="0.45">
      <c r="BP67" s="184"/>
    </row>
    <row r="68" spans="68:68" x14ac:dyDescent="0.45">
      <c r="BP68" s="184"/>
    </row>
    <row r="69" spans="68:68" x14ac:dyDescent="0.45">
      <c r="BP69" s="184"/>
    </row>
    <row r="70" spans="68:68" x14ac:dyDescent="0.45">
      <c r="BP70" s="184"/>
    </row>
    <row r="71" spans="68:68" x14ac:dyDescent="0.45">
      <c r="BP71" s="184"/>
    </row>
    <row r="72" spans="68:68" x14ac:dyDescent="0.45">
      <c r="BP72" s="184"/>
    </row>
    <row r="73" spans="68:68" x14ac:dyDescent="0.45">
      <c r="BP73" s="184"/>
    </row>
    <row r="74" spans="68:68" ht="19.899999999999999" customHeight="1" x14ac:dyDescent="0.45">
      <c r="BP74" s="184"/>
    </row>
    <row r="75" spans="68:68" x14ac:dyDescent="0.45">
      <c r="BP75" s="184"/>
    </row>
    <row r="76" spans="68:68" x14ac:dyDescent="0.45">
      <c r="BP76" s="184"/>
    </row>
    <row r="77" spans="68:68" x14ac:dyDescent="0.45">
      <c r="BP77" s="184"/>
    </row>
    <row r="78" spans="68:68" x14ac:dyDescent="0.45">
      <c r="BP78" s="184"/>
    </row>
    <row r="79" spans="68:68" x14ac:dyDescent="0.45">
      <c r="BP79" s="184"/>
    </row>
    <row r="80" spans="68:68" x14ac:dyDescent="0.45">
      <c r="BP80" s="184"/>
    </row>
    <row r="81" spans="68:68" x14ac:dyDescent="0.45">
      <c r="BP81" s="184"/>
    </row>
    <row r="82" spans="68:68" x14ac:dyDescent="0.45">
      <c r="BP82" s="184"/>
    </row>
    <row r="83" spans="68:68" x14ac:dyDescent="0.45">
      <c r="BP83" s="184"/>
    </row>
    <row r="84" spans="68:68" x14ac:dyDescent="0.45">
      <c r="BP84" s="184"/>
    </row>
    <row r="85" spans="68:68" x14ac:dyDescent="0.45">
      <c r="BP85" s="184"/>
    </row>
    <row r="86" spans="68:68" x14ac:dyDescent="0.45">
      <c r="BP86" s="184"/>
    </row>
    <row r="87" spans="68:68" x14ac:dyDescent="0.45">
      <c r="BP87" s="184"/>
    </row>
    <row r="88" spans="68:68" x14ac:dyDescent="0.45">
      <c r="BP88" s="184"/>
    </row>
    <row r="89" spans="68:68" x14ac:dyDescent="0.45">
      <c r="BP89" s="184"/>
    </row>
    <row r="90" spans="68:68" x14ac:dyDescent="0.45">
      <c r="BP90" s="184"/>
    </row>
    <row r="91" spans="68:68" x14ac:dyDescent="0.45">
      <c r="BP91" s="184"/>
    </row>
    <row r="92" spans="68:68" x14ac:dyDescent="0.45">
      <c r="BP92" s="184"/>
    </row>
    <row r="93" spans="68:68" x14ac:dyDescent="0.45">
      <c r="BP93" s="184"/>
    </row>
    <row r="94" spans="68:68" x14ac:dyDescent="0.45">
      <c r="BP94" s="184"/>
    </row>
    <row r="95" spans="68:68" x14ac:dyDescent="0.45">
      <c r="BP95" s="184"/>
    </row>
    <row r="96" spans="68:68" x14ac:dyDescent="0.45">
      <c r="BP96" s="184"/>
    </row>
    <row r="97" spans="68:68" x14ac:dyDescent="0.45">
      <c r="BP97" s="184"/>
    </row>
    <row r="98" spans="68:68" x14ac:dyDescent="0.45">
      <c r="BP98" s="184"/>
    </row>
    <row r="99" spans="68:68" x14ac:dyDescent="0.45">
      <c r="BP99" s="184"/>
    </row>
    <row r="100" spans="68:68" x14ac:dyDescent="0.45">
      <c r="BP100" s="184"/>
    </row>
    <row r="101" spans="68:68" x14ac:dyDescent="0.45">
      <c r="BP101" s="184"/>
    </row>
    <row r="102" spans="68:68" x14ac:dyDescent="0.45">
      <c r="BP102" s="184"/>
    </row>
    <row r="103" spans="68:68" x14ac:dyDescent="0.45">
      <c r="BP103" s="184"/>
    </row>
    <row r="104" spans="68:68" x14ac:dyDescent="0.45">
      <c r="BP104" s="184"/>
    </row>
    <row r="105" spans="68:68" x14ac:dyDescent="0.45">
      <c r="BP105" s="184"/>
    </row>
    <row r="106" spans="68:68" x14ac:dyDescent="0.45">
      <c r="BP106" s="184"/>
    </row>
    <row r="107" spans="68:68" x14ac:dyDescent="0.45">
      <c r="BP107" s="184"/>
    </row>
    <row r="108" spans="68:68" x14ac:dyDescent="0.45">
      <c r="BP108" s="184"/>
    </row>
    <row r="109" spans="68:68" x14ac:dyDescent="0.45">
      <c r="BP109" s="184"/>
    </row>
    <row r="110" spans="68:68" x14ac:dyDescent="0.45">
      <c r="BP110" s="184"/>
    </row>
    <row r="111" spans="68:68" x14ac:dyDescent="0.45">
      <c r="BP111" s="184"/>
    </row>
    <row r="112" spans="68:68" x14ac:dyDescent="0.45">
      <c r="BP112" s="184"/>
    </row>
    <row r="113" spans="68:68" x14ac:dyDescent="0.45">
      <c r="BP113" s="184"/>
    </row>
    <row r="114" spans="68:68" x14ac:dyDescent="0.45">
      <c r="BP114" s="184"/>
    </row>
    <row r="115" spans="68:68" x14ac:dyDescent="0.45">
      <c r="BP115" s="184"/>
    </row>
    <row r="116" spans="68:68" x14ac:dyDescent="0.45">
      <c r="BP116" s="184"/>
    </row>
    <row r="117" spans="68:68" x14ac:dyDescent="0.45">
      <c r="BP117" s="184"/>
    </row>
    <row r="118" spans="68:68" x14ac:dyDescent="0.45">
      <c r="BP118" s="184"/>
    </row>
    <row r="119" spans="68:68" x14ac:dyDescent="0.45">
      <c r="BP119" s="184"/>
    </row>
    <row r="120" spans="68:68" x14ac:dyDescent="0.45">
      <c r="BP120" s="184"/>
    </row>
    <row r="121" spans="68:68" x14ac:dyDescent="0.45">
      <c r="BP121" s="184"/>
    </row>
    <row r="122" spans="68:68" x14ac:dyDescent="0.45">
      <c r="BP122" s="184"/>
    </row>
    <row r="123" spans="68:68" x14ac:dyDescent="0.45">
      <c r="BP123" s="184"/>
    </row>
    <row r="124" spans="68:68" x14ac:dyDescent="0.45">
      <c r="BP124" s="184"/>
    </row>
    <row r="125" spans="68:68" x14ac:dyDescent="0.45">
      <c r="BP125" s="184"/>
    </row>
    <row r="126" spans="68:68" x14ac:dyDescent="0.45">
      <c r="BP126" s="184"/>
    </row>
    <row r="127" spans="68:68" x14ac:dyDescent="0.45">
      <c r="BP127" s="184"/>
    </row>
    <row r="128" spans="68:68" x14ac:dyDescent="0.45">
      <c r="BP128" s="184"/>
    </row>
    <row r="129" spans="68:68" x14ac:dyDescent="0.45">
      <c r="BP129" s="184"/>
    </row>
    <row r="130" spans="68:68" x14ac:dyDescent="0.45">
      <c r="BP130" s="184"/>
    </row>
    <row r="131" spans="68:68" x14ac:dyDescent="0.45">
      <c r="BP131" s="184"/>
    </row>
    <row r="132" spans="68:68" x14ac:dyDescent="0.45">
      <c r="BP132" s="184"/>
    </row>
    <row r="133" spans="68:68" x14ac:dyDescent="0.45">
      <c r="BP133" s="184"/>
    </row>
    <row r="134" spans="68:68" x14ac:dyDescent="0.45">
      <c r="BP134" s="184"/>
    </row>
    <row r="135" spans="68:68" x14ac:dyDescent="0.45">
      <c r="BP135" s="184"/>
    </row>
    <row r="136" spans="68:68" x14ac:dyDescent="0.45">
      <c r="BP136" s="184"/>
    </row>
    <row r="137" spans="68:68" x14ac:dyDescent="0.45">
      <c r="BP137" s="184"/>
    </row>
    <row r="138" spans="68:68" x14ac:dyDescent="0.45">
      <c r="BP138" s="184"/>
    </row>
    <row r="139" spans="68:68" x14ac:dyDescent="0.45">
      <c r="BP139" s="184"/>
    </row>
    <row r="140" spans="68:68" x14ac:dyDescent="0.45">
      <c r="BP140" s="184"/>
    </row>
    <row r="141" spans="68:68" x14ac:dyDescent="0.45">
      <c r="BP141" s="184"/>
    </row>
    <row r="142" spans="68:68" x14ac:dyDescent="0.45">
      <c r="BP142" s="184"/>
    </row>
    <row r="143" spans="68:68" x14ac:dyDescent="0.45">
      <c r="BP143" s="184"/>
    </row>
    <row r="144" spans="68:68" x14ac:dyDescent="0.45">
      <c r="BP144" s="184"/>
    </row>
    <row r="145" spans="68:68" x14ac:dyDescent="0.45">
      <c r="BP145" s="184"/>
    </row>
    <row r="146" spans="68:68" x14ac:dyDescent="0.45">
      <c r="BP146" s="184"/>
    </row>
    <row r="147" spans="68:68" x14ac:dyDescent="0.45">
      <c r="BP147" s="184"/>
    </row>
    <row r="148" spans="68:68" x14ac:dyDescent="0.45">
      <c r="BP148" s="184"/>
    </row>
    <row r="149" spans="68:68" x14ac:dyDescent="0.45">
      <c r="BP149" s="184"/>
    </row>
    <row r="150" spans="68:68" x14ac:dyDescent="0.45">
      <c r="BP150" s="184"/>
    </row>
    <row r="151" spans="68:68" x14ac:dyDescent="0.45">
      <c r="BP151" s="184"/>
    </row>
    <row r="152" spans="68:68" x14ac:dyDescent="0.45">
      <c r="BP152" s="184"/>
    </row>
    <row r="153" spans="68:68" x14ac:dyDescent="0.45">
      <c r="BP153" s="184"/>
    </row>
    <row r="154" spans="68:68" x14ac:dyDescent="0.45">
      <c r="BP154" s="184"/>
    </row>
    <row r="155" spans="68:68" x14ac:dyDescent="0.45">
      <c r="BP155" s="184"/>
    </row>
    <row r="156" spans="68:68" x14ac:dyDescent="0.45">
      <c r="BP156" s="184"/>
    </row>
    <row r="157" spans="68:68" x14ac:dyDescent="0.45">
      <c r="BP157" s="184"/>
    </row>
    <row r="158" spans="68:68" x14ac:dyDescent="0.45">
      <c r="BP158" s="184"/>
    </row>
    <row r="159" spans="68:68" x14ac:dyDescent="0.45">
      <c r="BP159" s="184"/>
    </row>
    <row r="160" spans="68:68" x14ac:dyDescent="0.45">
      <c r="BP160" s="184"/>
    </row>
    <row r="161" spans="68:68" x14ac:dyDescent="0.45">
      <c r="BP161" s="184"/>
    </row>
    <row r="162" spans="68:68" x14ac:dyDescent="0.45">
      <c r="BP162" s="184"/>
    </row>
    <row r="163" spans="68:68" x14ac:dyDescent="0.45">
      <c r="BP163" s="184"/>
    </row>
  </sheetData>
  <sheetProtection sheet="1" objects="1" scenarios="1"/>
  <mergeCells count="105">
    <mergeCell ref="C2:N2"/>
    <mergeCell ref="B5:B6"/>
    <mergeCell ref="C5:C6"/>
    <mergeCell ref="D5:D6"/>
    <mergeCell ref="E5:E6"/>
    <mergeCell ref="AO5:AO6"/>
    <mergeCell ref="B7:B8"/>
    <mergeCell ref="C7:C8"/>
    <mergeCell ref="D7:D8"/>
    <mergeCell ref="E7:E8"/>
    <mergeCell ref="AO7:AO8"/>
    <mergeCell ref="B9:B10"/>
    <mergeCell ref="C9:C10"/>
    <mergeCell ref="D9:D10"/>
    <mergeCell ref="E9:E10"/>
    <mergeCell ref="AO9:AO10"/>
    <mergeCell ref="B11:B12"/>
    <mergeCell ref="C11:C12"/>
    <mergeCell ref="D11:D12"/>
    <mergeCell ref="E11:E12"/>
    <mergeCell ref="AO11:AO12"/>
    <mergeCell ref="B13:B14"/>
    <mergeCell ref="C13:C14"/>
    <mergeCell ref="D13:D14"/>
    <mergeCell ref="E13:E14"/>
    <mergeCell ref="AO13:AO14"/>
    <mergeCell ref="B15:B16"/>
    <mergeCell ref="C15:C16"/>
    <mergeCell ref="D15:D16"/>
    <mergeCell ref="E15:E16"/>
    <mergeCell ref="AO15:AO16"/>
    <mergeCell ref="B17:B18"/>
    <mergeCell ref="C17:C18"/>
    <mergeCell ref="D17:D18"/>
    <mergeCell ref="E17:E18"/>
    <mergeCell ref="AO17:AO18"/>
    <mergeCell ref="B19:B20"/>
    <mergeCell ref="C19:C20"/>
    <mergeCell ref="D19:D20"/>
    <mergeCell ref="E19:E20"/>
    <mergeCell ref="AO19:AO20"/>
    <mergeCell ref="B21:B22"/>
    <mergeCell ref="C21:C22"/>
    <mergeCell ref="D21:D22"/>
    <mergeCell ref="E21:E22"/>
    <mergeCell ref="AO21:AO22"/>
    <mergeCell ref="B23:B24"/>
    <mergeCell ref="C23:C24"/>
    <mergeCell ref="D23:D24"/>
    <mergeCell ref="E23:E24"/>
    <mergeCell ref="AO23:AO24"/>
    <mergeCell ref="B25:B26"/>
    <mergeCell ref="C25:C26"/>
    <mergeCell ref="D25:D26"/>
    <mergeCell ref="E25:E26"/>
    <mergeCell ref="AO25:AO26"/>
    <mergeCell ref="B27:B28"/>
    <mergeCell ref="C27:C28"/>
    <mergeCell ref="D27:D28"/>
    <mergeCell ref="E27:E28"/>
    <mergeCell ref="AO27:AO28"/>
    <mergeCell ref="B29:B30"/>
    <mergeCell ref="C29:C30"/>
    <mergeCell ref="D29:D30"/>
    <mergeCell ref="E29:E30"/>
    <mergeCell ref="AO29:AO30"/>
    <mergeCell ref="B31:B32"/>
    <mergeCell ref="C31:C32"/>
    <mergeCell ref="D31:D32"/>
    <mergeCell ref="E31:E32"/>
    <mergeCell ref="AO31:AO32"/>
    <mergeCell ref="B33:B34"/>
    <mergeCell ref="C33:C34"/>
    <mergeCell ref="D33:D34"/>
    <mergeCell ref="E33:E34"/>
    <mergeCell ref="AO33:AO34"/>
    <mergeCell ref="B35:B36"/>
    <mergeCell ref="C35:C36"/>
    <mergeCell ref="D35:D36"/>
    <mergeCell ref="E35:E36"/>
    <mergeCell ref="AO35:AO36"/>
    <mergeCell ref="B37:B38"/>
    <mergeCell ref="C37:C38"/>
    <mergeCell ref="D37:D38"/>
    <mergeCell ref="E37:E38"/>
    <mergeCell ref="AO37:AO38"/>
    <mergeCell ref="B39:B40"/>
    <mergeCell ref="C39:C40"/>
    <mergeCell ref="D39:D40"/>
    <mergeCell ref="E39:E40"/>
    <mergeCell ref="AO39:AO40"/>
    <mergeCell ref="B45:C46"/>
    <mergeCell ref="D45:D46"/>
    <mergeCell ref="E45:E46"/>
    <mergeCell ref="AO45:AO46"/>
    <mergeCell ref="B41:B42"/>
    <mergeCell ref="C41:C42"/>
    <mergeCell ref="D41:D42"/>
    <mergeCell ref="E41:E42"/>
    <mergeCell ref="AO41:AO42"/>
    <mergeCell ref="B43:B44"/>
    <mergeCell ref="C43:C44"/>
    <mergeCell ref="D43:D44"/>
    <mergeCell ref="E43:E44"/>
    <mergeCell ref="AO43:AO44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l 4 R V V 7 P y D W k A A A A 9 g A A A B I A H A B D b 2 5 m a W c v U G F j a 2 F n Z S 5 4 b W w g o h g A K K A U A A A A A A A A A A A A A A A A A A A A A A A A A A A A h Y 8 x D o I w G I W v Q r r T l j p o y E 8 Z 3 I w k J C b G t S k V i l A M L Z a 7 O X g k r y B G U T f H 9 7 1 v e O 9 + v U E 6 t k 1 w U b 3 V n U l Q h C k K l J F d o U 2 Z o M E d w x V K O e R C n k S p g k k 2 N h 5 t k a D K u X N M i P c e + w X u + p I w S i N y y L Y 7 W a l W o I + s / 8 u h N t Y J I x X i s H + N 4 Q x H d I k Z n T Y B m S F k 2 n w F N n X P 9 g f C e m j c 0 C t e i 3 C T A 5 k j k P c H / g B Q S w M E F A A C A A g A j l 4 R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5 e E V U o i k e 4 D g A A A B E A A A A T A B w A R m 9 y b X V s Y X M v U 2 V j d G l v b j E u b S C i G A A o o B Q A A A A A A A A A A A A A A A A A A A A A A A A A A A A r T k 0 u y c z P U w i G 0 I b W A F B L A Q I t A B Q A A g A I A I 5 e E V V e z 8 g 1 p A A A A P Y A A A A S A A A A A A A A A A A A A A A A A A A A A A B D b 2 5 m a W c v U G F j a 2 F n Z S 5 4 b W x Q S w E C L Q A U A A I A C A C O X h F V D 8 r p q 6 Q A A A D p A A A A E w A A A A A A A A A A A A A A A A D w A A A A W 0 N v b n R l b n R f V H l w Z X N d L n h t b F B L A Q I t A B Q A A g A I A I 5 e E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I o a s G S m 2 e R 4 Z 3 N Z X o c T r M A A A A A A I A A A A A A B B m A A A A A Q A A I A A A A G E M 8 h N V a T P T y 8 X A X 4 B O x Z V a K 3 M h F H f H P 3 E K P b B 1 N A U Q A A A A A A 6 A A A A A A g A A I A A A A I 9 B C W D E C M O w u Y 3 S z O + Z F E 5 8 M d w Y 7 J O j o m P b m 0 9 j f W w w U A A A A B 9 + f W y x r r e n 9 I i 9 s T z 8 1 W Q Z u e J 8 o D V M C W m z u w k F c n x s Z L R m X I u e u 8 B f H O v M p y B E Q t O Z l X b b t I r q F 1 m i u m I m I e x r 0 K k e V T J 9 I c j F r O o s W 6 4 U Q A A A A B n f M c b 3 Q D F p + P T v w i x B S Z l Q A b N a S J c J 4 h T u H u w X t M s I 4 4 i z n r d w R f A l R i e B 3 K 8 u B t R a M k r x 9 g A H 6 d S u / t P t + c 8 = < / D a t a M a s h u p > 
</file>

<file path=customXml/itemProps1.xml><?xml version="1.0" encoding="utf-8"?>
<ds:datastoreItem xmlns:ds="http://schemas.openxmlformats.org/officeDocument/2006/customXml" ds:itemID="{397D6592-B6E5-4EB0-B933-31B19A899CC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使い方  </vt:lpstr>
      <vt:lpstr>品名</vt:lpstr>
      <vt:lpstr>11月</vt:lpstr>
      <vt:lpstr>12月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年計</vt:lpstr>
      <vt:lpstr>計算式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全ク連85</cp:lastModifiedBy>
  <cp:lastPrinted>2022-09-13T02:49:23Z</cp:lastPrinted>
  <dcterms:created xsi:type="dcterms:W3CDTF">2022-07-20T03:14:00Z</dcterms:created>
  <dcterms:modified xsi:type="dcterms:W3CDTF">2022-10-26T04:24:50Z</dcterms:modified>
</cp:coreProperties>
</file>