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\\ZNS004\user\一般社団法人クリーンライフ協会\04 総会・理事会・部会・委員会\03 （一社）ライフ協会　部会\環境保全対策部会\令和４年度\ポリ包装等抑制分科会\使用量計算ファイル\最終版２\"/>
    </mc:Choice>
  </mc:AlternateContent>
  <xr:revisionPtr revIDLastSave="0" documentId="13_ncr:1_{85F91B21-05C2-4CB0-9DC7-99D605451462}" xr6:coauthVersionLast="47" xr6:coauthVersionMax="47" xr10:uidLastSave="{00000000-0000-0000-0000-000000000000}"/>
  <bookViews>
    <workbookView xWindow="-120" yWindow="-120" windowWidth="29040" windowHeight="15840" xr2:uid="{D42D60F6-AF49-2140-8327-B349B8A39D05}"/>
  </bookViews>
  <sheets>
    <sheet name="使い方" sheetId="36" r:id="rId1"/>
    <sheet name="品名" sheetId="2" r:id="rId2"/>
    <sheet name="4月" sheetId="8" r:id="rId3"/>
    <sheet name="5月" sheetId="28" r:id="rId4"/>
    <sheet name="6月" sheetId="33" r:id="rId5"/>
    <sheet name="7月" sheetId="29" r:id="rId6"/>
    <sheet name="8月" sheetId="30" r:id="rId7"/>
    <sheet name="9月" sheetId="34" r:id="rId8"/>
    <sheet name="10月" sheetId="31" r:id="rId9"/>
    <sheet name="11月" sheetId="35" r:id="rId10"/>
    <sheet name="12月" sheetId="32" r:id="rId11"/>
    <sheet name="1月" sheetId="7" r:id="rId12"/>
    <sheet name="2月" sheetId="18" r:id="rId13"/>
    <sheet name="3月" sheetId="27" r:id="rId14"/>
    <sheet name="年計" sheetId="17" r:id="rId15"/>
    <sheet name="計算式" sheetId="37" r:id="rId16"/>
  </sheets>
  <definedNames>
    <definedName name="_xlnm.Print_Area" localSheetId="0">使い方!$B$1:$S$36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4" i="37" l="1"/>
  <c r="N14" i="37" s="1"/>
  <c r="L10" i="37"/>
  <c r="N10" i="37" s="1"/>
  <c r="L6" i="37"/>
  <c r="N6" i="37" s="1"/>
  <c r="BR160" i="2"/>
  <c r="BR159" i="2"/>
  <c r="BR158" i="2"/>
  <c r="BR157" i="2"/>
  <c r="BR156" i="2"/>
  <c r="BR155" i="2"/>
  <c r="BQ160" i="2"/>
  <c r="BQ159" i="2"/>
  <c r="BQ158" i="2"/>
  <c r="BQ157" i="2"/>
  <c r="BQ156" i="2"/>
  <c r="BQ155" i="2"/>
  <c r="E29" i="29"/>
  <c r="C2" i="28" l="1"/>
  <c r="C2" i="33" s="1"/>
  <c r="C2" i="29" s="1"/>
  <c r="C2" i="30" s="1"/>
  <c r="C2" i="34" s="1"/>
  <c r="C2" i="31" s="1"/>
  <c r="C2" i="35" s="1"/>
  <c r="C2" i="32" s="1"/>
  <c r="C2" i="7" s="1"/>
  <c r="C2" i="18" s="1"/>
  <c r="C2" i="27" s="1"/>
  <c r="C2" i="17" s="1"/>
  <c r="D7" i="8"/>
  <c r="D5" i="8"/>
  <c r="AL11" i="30"/>
  <c r="AL43" i="29"/>
  <c r="AL41" i="29"/>
  <c r="AL39" i="29"/>
  <c r="AL37" i="29"/>
  <c r="AL35" i="29"/>
  <c r="AL33" i="29"/>
  <c r="AL31" i="29"/>
  <c r="AL29" i="29"/>
  <c r="AL27" i="29"/>
  <c r="AL25" i="29"/>
  <c r="AL23" i="29"/>
  <c r="AL21" i="29"/>
  <c r="AL19" i="29"/>
  <c r="AL17" i="29"/>
  <c r="AL15" i="29"/>
  <c r="AL13" i="29"/>
  <c r="AL11" i="29"/>
  <c r="AL9" i="29"/>
  <c r="AL7" i="29"/>
  <c r="AL5" i="29"/>
  <c r="AM44" i="29"/>
  <c r="AM42" i="29"/>
  <c r="I42" i="17" s="1"/>
  <c r="AM40" i="29"/>
  <c r="AM38" i="29"/>
  <c r="I38" i="17" s="1"/>
  <c r="AM36" i="29"/>
  <c r="AM34" i="29"/>
  <c r="AM32" i="29"/>
  <c r="AM30" i="29"/>
  <c r="AM28" i="29"/>
  <c r="AM26" i="29"/>
  <c r="AM24" i="29"/>
  <c r="AM22" i="29"/>
  <c r="AM20" i="29"/>
  <c r="AM18" i="29"/>
  <c r="AM16" i="29"/>
  <c r="AM14" i="29"/>
  <c r="AM12" i="29"/>
  <c r="AM10" i="29"/>
  <c r="AM8" i="29"/>
  <c r="AM6" i="29"/>
  <c r="AL44" i="8"/>
  <c r="AL42" i="8"/>
  <c r="AL40" i="8"/>
  <c r="AL38" i="8"/>
  <c r="AL36" i="8"/>
  <c r="AL34" i="8"/>
  <c r="AL32" i="8"/>
  <c r="AL30" i="8"/>
  <c r="AL28" i="8"/>
  <c r="AL26" i="8"/>
  <c r="AL24" i="8"/>
  <c r="AL22" i="8"/>
  <c r="AL20" i="8"/>
  <c r="AL18" i="8"/>
  <c r="AL16" i="8"/>
  <c r="AL14" i="8"/>
  <c r="AL12" i="8"/>
  <c r="AL10" i="8"/>
  <c r="AL8" i="8"/>
  <c r="AL6" i="8"/>
  <c r="AK43" i="8"/>
  <c r="AK41" i="8"/>
  <c r="AM41" i="8" s="1"/>
  <c r="AK39" i="8"/>
  <c r="AM39" i="8" s="1"/>
  <c r="AK37" i="8"/>
  <c r="AM37" i="8" s="1"/>
  <c r="AK35" i="8"/>
  <c r="AM35" i="8" s="1"/>
  <c r="AK33" i="8"/>
  <c r="AM33" i="8" s="1"/>
  <c r="AK31" i="8"/>
  <c r="AK29" i="8"/>
  <c r="AK27" i="8"/>
  <c r="AK25" i="8"/>
  <c r="AM25" i="8" s="1"/>
  <c r="AK23" i="8"/>
  <c r="AM23" i="8" s="1"/>
  <c r="AK21" i="8"/>
  <c r="AM21" i="8" s="1"/>
  <c r="AK19" i="8"/>
  <c r="AM19" i="8" s="1"/>
  <c r="AK17" i="8"/>
  <c r="AK15" i="8"/>
  <c r="AK13" i="8"/>
  <c r="AK11" i="8"/>
  <c r="AK9" i="8"/>
  <c r="AK7" i="8"/>
  <c r="AK5" i="8"/>
  <c r="AM17" i="8" l="1"/>
  <c r="AM27" i="8"/>
  <c r="AM43" i="8"/>
  <c r="AM29" i="8"/>
  <c r="AM31" i="8"/>
  <c r="AM13" i="8"/>
  <c r="AM11" i="8"/>
  <c r="AM9" i="8"/>
  <c r="AM7" i="8"/>
  <c r="AM15" i="8"/>
  <c r="AM5" i="8"/>
  <c r="AL13" i="32" l="1"/>
  <c r="G45" i="32"/>
  <c r="AJ46" i="8" l="1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6" i="8"/>
  <c r="G45" i="8"/>
  <c r="AK45" i="8" l="1"/>
  <c r="AL46" i="8"/>
  <c r="AL47" i="8"/>
  <c r="AK46" i="28"/>
  <c r="AK45" i="28"/>
  <c r="AJ43" i="18" l="1"/>
  <c r="AJ41" i="18"/>
  <c r="AJ39" i="18"/>
  <c r="AJ37" i="18"/>
  <c r="AJ35" i="18"/>
  <c r="AJ33" i="18"/>
  <c r="AJ31" i="18"/>
  <c r="AJ29" i="18"/>
  <c r="AJ27" i="18"/>
  <c r="AJ25" i="18"/>
  <c r="AJ23" i="18"/>
  <c r="AJ21" i="18"/>
  <c r="AJ19" i="18"/>
  <c r="AJ17" i="18"/>
  <c r="AJ15" i="18"/>
  <c r="AJ13" i="18"/>
  <c r="AJ11" i="18"/>
  <c r="AJ9" i="18"/>
  <c r="AJ7" i="18"/>
  <c r="AJ5" i="18"/>
  <c r="AL43" i="7"/>
  <c r="AL41" i="7"/>
  <c r="AL39" i="7"/>
  <c r="AL37" i="7"/>
  <c r="AL35" i="7"/>
  <c r="AL33" i="7"/>
  <c r="AL31" i="7"/>
  <c r="AL29" i="7"/>
  <c r="AL27" i="7"/>
  <c r="AL25" i="7"/>
  <c r="AL23" i="7"/>
  <c r="AL21" i="7"/>
  <c r="AL19" i="7"/>
  <c r="AL17" i="7"/>
  <c r="AL15" i="7"/>
  <c r="AL13" i="7"/>
  <c r="AL11" i="7"/>
  <c r="AL9" i="7"/>
  <c r="AL7" i="7"/>
  <c r="AL5" i="7"/>
  <c r="AJ47" i="18" l="1"/>
  <c r="AL43" i="32"/>
  <c r="AL41" i="32"/>
  <c r="AL39" i="32"/>
  <c r="AL37" i="32"/>
  <c r="AL35" i="32"/>
  <c r="AL33" i="32"/>
  <c r="AL31" i="32"/>
  <c r="AL29" i="32"/>
  <c r="AL27" i="32"/>
  <c r="AL25" i="32"/>
  <c r="AL23" i="32"/>
  <c r="AL21" i="32"/>
  <c r="AL19" i="32"/>
  <c r="AL17" i="32"/>
  <c r="AL15" i="32"/>
  <c r="AL11" i="32"/>
  <c r="AL9" i="32"/>
  <c r="AL7" i="32"/>
  <c r="AL5" i="32"/>
  <c r="AK43" i="35"/>
  <c r="AK41" i="35"/>
  <c r="AK39" i="35"/>
  <c r="AK37" i="35"/>
  <c r="AK35" i="35"/>
  <c r="AK33" i="35"/>
  <c r="AK31" i="35"/>
  <c r="AK29" i="35"/>
  <c r="AK27" i="35"/>
  <c r="AK25" i="35"/>
  <c r="AK23" i="35"/>
  <c r="AK21" i="35"/>
  <c r="AK19" i="35"/>
  <c r="AK17" i="35"/>
  <c r="AK15" i="35"/>
  <c r="AK13" i="35"/>
  <c r="AK11" i="35"/>
  <c r="M11" i="17" s="1"/>
  <c r="AK9" i="35"/>
  <c r="AK7" i="35"/>
  <c r="AK5" i="35"/>
  <c r="AL43" i="31"/>
  <c r="AL41" i="31"/>
  <c r="AL39" i="31"/>
  <c r="AL37" i="31"/>
  <c r="AL35" i="31"/>
  <c r="AL33" i="31"/>
  <c r="AL31" i="31"/>
  <c r="AL29" i="31"/>
  <c r="AL27" i="31"/>
  <c r="AL25" i="31"/>
  <c r="AL23" i="31"/>
  <c r="AL21" i="31"/>
  <c r="AL19" i="31"/>
  <c r="AL17" i="31"/>
  <c r="AL15" i="31"/>
  <c r="AL13" i="31"/>
  <c r="AL11" i="31"/>
  <c r="AL9" i="31"/>
  <c r="AL7" i="31"/>
  <c r="AL5" i="31"/>
  <c r="AK43" i="34"/>
  <c r="AK41" i="34"/>
  <c r="AK39" i="34"/>
  <c r="AK37" i="34"/>
  <c r="AK35" i="34"/>
  <c r="AK33" i="34"/>
  <c r="AK31" i="34"/>
  <c r="AK29" i="34"/>
  <c r="AK27" i="34"/>
  <c r="AK25" i="34"/>
  <c r="AK23" i="34"/>
  <c r="AK21" i="34"/>
  <c r="AK19" i="34"/>
  <c r="AK17" i="34"/>
  <c r="AK15" i="34"/>
  <c r="AK13" i="34"/>
  <c r="AK11" i="34"/>
  <c r="AK9" i="34"/>
  <c r="AK7" i="34"/>
  <c r="AK5" i="34"/>
  <c r="AL43" i="30"/>
  <c r="AL41" i="30"/>
  <c r="AL39" i="30"/>
  <c r="AL37" i="30"/>
  <c r="AL35" i="30"/>
  <c r="AL33" i="30"/>
  <c r="AL31" i="30"/>
  <c r="AL29" i="30"/>
  <c r="AL27" i="30"/>
  <c r="AL25" i="30"/>
  <c r="AL23" i="30"/>
  <c r="AL21" i="30"/>
  <c r="AL19" i="30"/>
  <c r="AL17" i="30"/>
  <c r="AL15" i="30"/>
  <c r="AL13" i="30"/>
  <c r="AL9" i="30"/>
  <c r="AL7" i="30"/>
  <c r="AL5" i="30"/>
  <c r="AK47" i="34" l="1"/>
  <c r="AK43" i="33"/>
  <c r="AK41" i="33"/>
  <c r="AK39" i="33"/>
  <c r="AK37" i="33"/>
  <c r="AK35" i="33"/>
  <c r="AK33" i="33"/>
  <c r="AK31" i="33"/>
  <c r="AK29" i="33"/>
  <c r="AK27" i="33"/>
  <c r="AK25" i="33"/>
  <c r="AK23" i="33"/>
  <c r="AK21" i="33"/>
  <c r="AK19" i="33"/>
  <c r="AK17" i="33"/>
  <c r="AK15" i="33"/>
  <c r="AK13" i="33"/>
  <c r="AK11" i="33"/>
  <c r="AK9" i="33"/>
  <c r="AK7" i="33"/>
  <c r="AK5" i="33"/>
  <c r="AL43" i="28"/>
  <c r="AL41" i="28"/>
  <c r="AL39" i="28"/>
  <c r="AL37" i="28"/>
  <c r="AL35" i="28"/>
  <c r="AL33" i="28"/>
  <c r="AL31" i="28"/>
  <c r="AL29" i="28"/>
  <c r="AL27" i="28"/>
  <c r="AL25" i="28"/>
  <c r="AL23" i="28"/>
  <c r="AL21" i="28"/>
  <c r="AL19" i="28"/>
  <c r="AL17" i="28"/>
  <c r="AL15" i="28"/>
  <c r="AL13" i="28"/>
  <c r="AL11" i="28"/>
  <c r="AL9" i="28"/>
  <c r="AL7" i="28"/>
  <c r="AL5" i="28"/>
  <c r="AL43" i="27"/>
  <c r="AL41" i="27"/>
  <c r="AL39" i="27"/>
  <c r="AL37" i="27"/>
  <c r="AL35" i="27"/>
  <c r="AL33" i="27"/>
  <c r="AL31" i="27"/>
  <c r="AL29" i="27"/>
  <c r="AL27" i="27"/>
  <c r="AL25" i="27"/>
  <c r="AL23" i="27"/>
  <c r="AL21" i="27"/>
  <c r="AL19" i="27" l="1"/>
  <c r="AL17" i="27"/>
  <c r="AL15" i="27"/>
  <c r="AL13" i="27"/>
  <c r="AL11" i="27"/>
  <c r="AL9" i="27"/>
  <c r="AL7" i="27"/>
  <c r="AL5" i="27"/>
  <c r="AL47" i="27" s="1"/>
  <c r="BQ69" i="2" l="1"/>
  <c r="BQ67" i="2"/>
  <c r="BR67" i="2"/>
  <c r="BQ68" i="2"/>
  <c r="BR68" i="2"/>
  <c r="BR69" i="2"/>
  <c r="BQ70" i="2"/>
  <c r="BR70" i="2"/>
  <c r="BQ71" i="2"/>
  <c r="BR71" i="2"/>
  <c r="BQ72" i="2"/>
  <c r="BR72" i="2"/>
  <c r="BQ73" i="2"/>
  <c r="BR73" i="2"/>
  <c r="BQ74" i="2"/>
  <c r="BR74" i="2"/>
  <c r="BQ75" i="2"/>
  <c r="BR75" i="2"/>
  <c r="BQ76" i="2"/>
  <c r="BR76" i="2"/>
  <c r="BQ77" i="2"/>
  <c r="BR77" i="2"/>
  <c r="BQ78" i="2"/>
  <c r="BR78" i="2"/>
  <c r="BQ79" i="2"/>
  <c r="BR79" i="2"/>
  <c r="BQ80" i="2"/>
  <c r="BR80" i="2"/>
  <c r="BQ81" i="2"/>
  <c r="BR81" i="2"/>
  <c r="BQ82" i="2"/>
  <c r="BR82" i="2"/>
  <c r="BQ143" i="2"/>
  <c r="BR143" i="2"/>
  <c r="BQ144" i="2"/>
  <c r="BR144" i="2"/>
  <c r="BQ145" i="2"/>
  <c r="BR145" i="2"/>
  <c r="BQ146" i="2"/>
  <c r="BR146" i="2"/>
  <c r="BQ147" i="2"/>
  <c r="BR147" i="2"/>
  <c r="BQ148" i="2"/>
  <c r="BR148" i="2"/>
  <c r="BQ149" i="2"/>
  <c r="BR149" i="2"/>
  <c r="BQ150" i="2"/>
  <c r="BR150" i="2"/>
  <c r="BQ151" i="2"/>
  <c r="BR151" i="2"/>
  <c r="BQ152" i="2"/>
  <c r="BR152" i="2"/>
  <c r="AL6" i="35" l="1"/>
  <c r="AL8" i="35"/>
  <c r="AL10" i="35"/>
  <c r="AL12" i="35"/>
  <c r="AL14" i="35"/>
  <c r="AL16" i="35"/>
  <c r="AL18" i="35"/>
  <c r="AL20" i="35"/>
  <c r="AL22" i="35"/>
  <c r="AL24" i="35"/>
  <c r="AL26" i="35"/>
  <c r="AL28" i="35"/>
  <c r="AL30" i="35"/>
  <c r="AL32" i="35"/>
  <c r="AL34" i="35"/>
  <c r="AL36" i="35"/>
  <c r="AL38" i="35"/>
  <c r="AL40" i="35"/>
  <c r="AL42" i="35"/>
  <c r="AL44" i="35"/>
  <c r="G45" i="35"/>
  <c r="H45" i="35"/>
  <c r="I45" i="35"/>
  <c r="J45" i="35"/>
  <c r="K45" i="35"/>
  <c r="L45" i="35"/>
  <c r="M45" i="35"/>
  <c r="N45" i="35"/>
  <c r="O45" i="35"/>
  <c r="P45" i="35"/>
  <c r="Q45" i="35"/>
  <c r="R45" i="35"/>
  <c r="S45" i="35"/>
  <c r="T45" i="35"/>
  <c r="U45" i="35"/>
  <c r="V45" i="35"/>
  <c r="W45" i="35"/>
  <c r="X45" i="35"/>
  <c r="Y45" i="35"/>
  <c r="Z45" i="35"/>
  <c r="AA45" i="35"/>
  <c r="AB45" i="35"/>
  <c r="AC45" i="35"/>
  <c r="AD45" i="35"/>
  <c r="AE45" i="35"/>
  <c r="AF45" i="35"/>
  <c r="AG45" i="35"/>
  <c r="AH45" i="35"/>
  <c r="AI45" i="35"/>
  <c r="AJ45" i="35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AE46" i="35"/>
  <c r="AF46" i="35"/>
  <c r="AG46" i="35"/>
  <c r="AH46" i="35"/>
  <c r="AI46" i="35"/>
  <c r="AJ46" i="35"/>
  <c r="AM6" i="30"/>
  <c r="AM8" i="30"/>
  <c r="AM10" i="30"/>
  <c r="AM12" i="30"/>
  <c r="AM14" i="30"/>
  <c r="AM16" i="30"/>
  <c r="AM18" i="30"/>
  <c r="AM20" i="30"/>
  <c r="AM22" i="30"/>
  <c r="AM24" i="30"/>
  <c r="AM26" i="30"/>
  <c r="AM28" i="30"/>
  <c r="AM30" i="30"/>
  <c r="AM32" i="30"/>
  <c r="AM34" i="30"/>
  <c r="AM36" i="30"/>
  <c r="AM38" i="30"/>
  <c r="AM40" i="30"/>
  <c r="AM42" i="30"/>
  <c r="AM44" i="30"/>
  <c r="G45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AF45" i="30"/>
  <c r="AG45" i="30"/>
  <c r="AH45" i="30"/>
  <c r="AI45" i="30"/>
  <c r="AJ45" i="30"/>
  <c r="AK45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AF46" i="30"/>
  <c r="AG46" i="30"/>
  <c r="AH46" i="30"/>
  <c r="AI46" i="30"/>
  <c r="AJ46" i="30"/>
  <c r="AK46" i="30"/>
  <c r="AL47" i="35" l="1"/>
  <c r="AM47" i="30"/>
  <c r="AK45" i="35"/>
  <c r="AL46" i="35"/>
  <c r="AL45" i="30"/>
  <c r="AM46" i="30"/>
  <c r="N15" i="17" l="1"/>
  <c r="I6" i="17" l="1"/>
  <c r="AK44" i="18"/>
  <c r="AK42" i="18"/>
  <c r="AK40" i="18"/>
  <c r="AK38" i="18"/>
  <c r="AK36" i="18"/>
  <c r="AK34" i="18"/>
  <c r="AK32" i="18"/>
  <c r="AK30" i="18"/>
  <c r="AK28" i="18"/>
  <c r="AK26" i="18"/>
  <c r="AK24" i="18"/>
  <c r="AK22" i="18"/>
  <c r="AK20" i="18"/>
  <c r="AK18" i="18"/>
  <c r="AK16" i="18"/>
  <c r="AK14" i="18"/>
  <c r="AK12" i="18"/>
  <c r="AK10" i="18"/>
  <c r="AK8" i="18"/>
  <c r="AK6" i="18"/>
  <c r="M44" i="17"/>
  <c r="M42" i="17"/>
  <c r="M40" i="17"/>
  <c r="M38" i="17"/>
  <c r="M32" i="17"/>
  <c r="M30" i="17"/>
  <c r="M28" i="17"/>
  <c r="M26" i="17"/>
  <c r="M24" i="17"/>
  <c r="M22" i="17"/>
  <c r="M16" i="17"/>
  <c r="M14" i="17"/>
  <c r="M12" i="17"/>
  <c r="M10" i="17"/>
  <c r="M8" i="17"/>
  <c r="AJ46" i="34"/>
  <c r="AI46" i="34"/>
  <c r="AH46" i="34"/>
  <c r="AG46" i="34"/>
  <c r="AF46" i="34"/>
  <c r="AE46" i="34"/>
  <c r="AD46" i="34"/>
  <c r="AC46" i="34"/>
  <c r="AB46" i="34"/>
  <c r="AA46" i="34"/>
  <c r="Z46" i="34"/>
  <c r="Y46" i="34"/>
  <c r="X46" i="34"/>
  <c r="W46" i="34"/>
  <c r="V46" i="34"/>
  <c r="U46" i="34"/>
  <c r="T46" i="34"/>
  <c r="S46" i="34"/>
  <c r="R46" i="34"/>
  <c r="Q46" i="34"/>
  <c r="P46" i="34"/>
  <c r="O46" i="34"/>
  <c r="N46" i="34"/>
  <c r="M46" i="34"/>
  <c r="L46" i="34"/>
  <c r="K46" i="34"/>
  <c r="J46" i="34"/>
  <c r="I46" i="34"/>
  <c r="H46" i="34"/>
  <c r="G46" i="34"/>
  <c r="AJ45" i="34"/>
  <c r="AI45" i="34"/>
  <c r="AH45" i="34"/>
  <c r="AG45" i="34"/>
  <c r="AF45" i="34"/>
  <c r="AE45" i="34"/>
  <c r="AD45" i="34"/>
  <c r="AC45" i="34"/>
  <c r="AB45" i="34"/>
  <c r="AA45" i="34"/>
  <c r="Z45" i="34"/>
  <c r="Y45" i="34"/>
  <c r="X45" i="34"/>
  <c r="W45" i="34"/>
  <c r="V45" i="34"/>
  <c r="U45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AL44" i="34"/>
  <c r="K44" i="17" s="1"/>
  <c r="AL42" i="34"/>
  <c r="K42" i="17" s="1"/>
  <c r="AL40" i="34"/>
  <c r="K40" i="17" s="1"/>
  <c r="AL38" i="34"/>
  <c r="K38" i="17" s="1"/>
  <c r="AL36" i="34"/>
  <c r="K36" i="17" s="1"/>
  <c r="AL34" i="34"/>
  <c r="K34" i="17" s="1"/>
  <c r="AL32" i="34"/>
  <c r="K32" i="17" s="1"/>
  <c r="AL30" i="34"/>
  <c r="K30" i="17" s="1"/>
  <c r="AL28" i="34"/>
  <c r="K28" i="17" s="1"/>
  <c r="AL26" i="34"/>
  <c r="K26" i="17" s="1"/>
  <c r="AL24" i="34"/>
  <c r="K24" i="17" s="1"/>
  <c r="AL22" i="34"/>
  <c r="K22" i="17" s="1"/>
  <c r="AL20" i="34"/>
  <c r="K20" i="17" s="1"/>
  <c r="AL18" i="34"/>
  <c r="K18" i="17" s="1"/>
  <c r="AL16" i="34"/>
  <c r="K16" i="17" s="1"/>
  <c r="AL14" i="34"/>
  <c r="K14" i="17" s="1"/>
  <c r="AL12" i="34"/>
  <c r="K12" i="17" s="1"/>
  <c r="AL10" i="34"/>
  <c r="AL8" i="34"/>
  <c r="K8" i="17" s="1"/>
  <c r="AL6" i="34"/>
  <c r="AJ46" i="33"/>
  <c r="AI46" i="33"/>
  <c r="AH46" i="33"/>
  <c r="AG46" i="33"/>
  <c r="AF46" i="33"/>
  <c r="AE46" i="33"/>
  <c r="AD46" i="33"/>
  <c r="AC46" i="33"/>
  <c r="AB46" i="33"/>
  <c r="AA46" i="33"/>
  <c r="Z46" i="33"/>
  <c r="Y46" i="33"/>
  <c r="X46" i="33"/>
  <c r="W46" i="33"/>
  <c r="V46" i="33"/>
  <c r="U46" i="33"/>
  <c r="T46" i="33"/>
  <c r="S46" i="33"/>
  <c r="R46" i="33"/>
  <c r="Q46" i="33"/>
  <c r="P46" i="33"/>
  <c r="O46" i="33"/>
  <c r="N46" i="33"/>
  <c r="M46" i="33"/>
  <c r="L46" i="33"/>
  <c r="K46" i="33"/>
  <c r="J46" i="33"/>
  <c r="I46" i="33"/>
  <c r="H46" i="33"/>
  <c r="G46" i="33"/>
  <c r="AJ45" i="33"/>
  <c r="AI45" i="33"/>
  <c r="AH45" i="33"/>
  <c r="AG45" i="33"/>
  <c r="AF45" i="33"/>
  <c r="AE45" i="33"/>
  <c r="AD45" i="33"/>
  <c r="AC45" i="33"/>
  <c r="AB45" i="33"/>
  <c r="AA45" i="33"/>
  <c r="Z45" i="33"/>
  <c r="Y45" i="33"/>
  <c r="X45" i="33"/>
  <c r="W45" i="33"/>
  <c r="V45" i="33"/>
  <c r="U45" i="33"/>
  <c r="T45" i="33"/>
  <c r="S45" i="33"/>
  <c r="R45" i="33"/>
  <c r="Q45" i="33"/>
  <c r="P45" i="33"/>
  <c r="O45" i="33"/>
  <c r="N45" i="33"/>
  <c r="M45" i="33"/>
  <c r="L45" i="33"/>
  <c r="K45" i="33"/>
  <c r="J45" i="33"/>
  <c r="I45" i="33"/>
  <c r="H45" i="33"/>
  <c r="G45" i="33"/>
  <c r="AL44" i="33"/>
  <c r="H44" i="17" s="1"/>
  <c r="AL42" i="33"/>
  <c r="H42" i="17" s="1"/>
  <c r="AL40" i="33"/>
  <c r="H40" i="17" s="1"/>
  <c r="AL38" i="33"/>
  <c r="H38" i="17" s="1"/>
  <c r="AL36" i="33"/>
  <c r="AL34" i="33"/>
  <c r="AL32" i="33"/>
  <c r="H32" i="17" s="1"/>
  <c r="AL30" i="33"/>
  <c r="H30" i="17" s="1"/>
  <c r="AL28" i="33"/>
  <c r="H28" i="17" s="1"/>
  <c r="AL26" i="33"/>
  <c r="H26" i="17" s="1"/>
  <c r="AL24" i="33"/>
  <c r="H24" i="17" s="1"/>
  <c r="AL22" i="33"/>
  <c r="H22" i="17" s="1"/>
  <c r="AL20" i="33"/>
  <c r="AL18" i="33"/>
  <c r="AL16" i="33"/>
  <c r="H16" i="17" s="1"/>
  <c r="AL14" i="33"/>
  <c r="H14" i="17" s="1"/>
  <c r="AL12" i="33"/>
  <c r="H12" i="17" s="1"/>
  <c r="AL10" i="33"/>
  <c r="H10" i="17" s="1"/>
  <c r="AL8" i="33"/>
  <c r="H8" i="17" s="1"/>
  <c r="AL6" i="33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W46" i="32"/>
  <c r="V46" i="32"/>
  <c r="U46" i="32"/>
  <c r="T46" i="32"/>
  <c r="S46" i="32"/>
  <c r="R46" i="32"/>
  <c r="Q46" i="32"/>
  <c r="P46" i="32"/>
  <c r="O46" i="32"/>
  <c r="N46" i="32"/>
  <c r="M46" i="32"/>
  <c r="L46" i="32"/>
  <c r="K46" i="32"/>
  <c r="J46" i="32"/>
  <c r="I46" i="32"/>
  <c r="H46" i="32"/>
  <c r="G46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W45" i="32"/>
  <c r="V45" i="32"/>
  <c r="U45" i="32"/>
  <c r="T45" i="32"/>
  <c r="S45" i="32"/>
  <c r="R45" i="32"/>
  <c r="Q45" i="32"/>
  <c r="P45" i="32"/>
  <c r="O45" i="32"/>
  <c r="N45" i="32"/>
  <c r="M45" i="32"/>
  <c r="L45" i="32"/>
  <c r="K45" i="32"/>
  <c r="J45" i="32"/>
  <c r="I45" i="32"/>
  <c r="H45" i="32"/>
  <c r="AM44" i="32"/>
  <c r="N44" i="17" s="1"/>
  <c r="AM42" i="32"/>
  <c r="N42" i="17" s="1"/>
  <c r="AM40" i="32"/>
  <c r="N40" i="17" s="1"/>
  <c r="AM38" i="32"/>
  <c r="N38" i="17" s="1"/>
  <c r="AM36" i="32"/>
  <c r="N36" i="17" s="1"/>
  <c r="AM34" i="32"/>
  <c r="N34" i="17" s="1"/>
  <c r="AM32" i="32"/>
  <c r="N32" i="17" s="1"/>
  <c r="AM30" i="32"/>
  <c r="N30" i="17" s="1"/>
  <c r="AM28" i="32"/>
  <c r="N28" i="17" s="1"/>
  <c r="AM26" i="32"/>
  <c r="N26" i="17" s="1"/>
  <c r="AM24" i="32"/>
  <c r="N24" i="17" s="1"/>
  <c r="AM22" i="32"/>
  <c r="N22" i="17" s="1"/>
  <c r="AM20" i="32"/>
  <c r="N20" i="17" s="1"/>
  <c r="AM18" i="32"/>
  <c r="N18" i="17" s="1"/>
  <c r="AM16" i="32"/>
  <c r="N16" i="17" s="1"/>
  <c r="AM14" i="32"/>
  <c r="AM12" i="32"/>
  <c r="N12" i="17" s="1"/>
  <c r="AM10" i="32"/>
  <c r="N10" i="17" s="1"/>
  <c r="AM8" i="32"/>
  <c r="N8" i="17" s="1"/>
  <c r="AM6" i="32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O46" i="31"/>
  <c r="N46" i="31"/>
  <c r="M46" i="31"/>
  <c r="L46" i="31"/>
  <c r="K46" i="31"/>
  <c r="J46" i="31"/>
  <c r="I46" i="31"/>
  <c r="H46" i="31"/>
  <c r="G46" i="31"/>
  <c r="AK45" i="31"/>
  <c r="AJ45" i="31"/>
  <c r="AI45" i="31"/>
  <c r="AH45" i="31"/>
  <c r="AG45" i="31"/>
  <c r="AF45" i="31"/>
  <c r="AE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O45" i="31"/>
  <c r="N45" i="31"/>
  <c r="M45" i="31"/>
  <c r="L45" i="31"/>
  <c r="K45" i="31"/>
  <c r="J45" i="31"/>
  <c r="I45" i="31"/>
  <c r="H45" i="31"/>
  <c r="G45" i="31"/>
  <c r="AM44" i="31"/>
  <c r="L44" i="17" s="1"/>
  <c r="AM42" i="31"/>
  <c r="L42" i="17" s="1"/>
  <c r="AM40" i="31"/>
  <c r="L40" i="17" s="1"/>
  <c r="AM38" i="31"/>
  <c r="L38" i="17" s="1"/>
  <c r="AM36" i="31"/>
  <c r="L36" i="17" s="1"/>
  <c r="AM34" i="31"/>
  <c r="L34" i="17" s="1"/>
  <c r="AM32" i="31"/>
  <c r="L32" i="17" s="1"/>
  <c r="AM30" i="31"/>
  <c r="L30" i="17" s="1"/>
  <c r="AM28" i="31"/>
  <c r="L28" i="17" s="1"/>
  <c r="AM26" i="31"/>
  <c r="L26" i="17" s="1"/>
  <c r="AM24" i="31"/>
  <c r="L24" i="17" s="1"/>
  <c r="AM22" i="31"/>
  <c r="L22" i="17" s="1"/>
  <c r="AM20" i="31"/>
  <c r="L20" i="17" s="1"/>
  <c r="AM18" i="31"/>
  <c r="L18" i="17" s="1"/>
  <c r="AM16" i="31"/>
  <c r="L16" i="17" s="1"/>
  <c r="AM14" i="31"/>
  <c r="L14" i="17" s="1"/>
  <c r="AM12" i="31"/>
  <c r="L12" i="17" s="1"/>
  <c r="AM10" i="31"/>
  <c r="L10" i="17" s="1"/>
  <c r="AM8" i="31"/>
  <c r="L8" i="17" s="1"/>
  <c r="AM6" i="31"/>
  <c r="J44" i="17"/>
  <c r="J42" i="17"/>
  <c r="J40" i="17"/>
  <c r="J38" i="17"/>
  <c r="J36" i="17"/>
  <c r="J34" i="17"/>
  <c r="J32" i="17"/>
  <c r="J30" i="17"/>
  <c r="J28" i="17"/>
  <c r="J26" i="17"/>
  <c r="J24" i="17"/>
  <c r="J22" i="17"/>
  <c r="J20" i="17"/>
  <c r="J18" i="17"/>
  <c r="J16" i="17"/>
  <c r="J14" i="17"/>
  <c r="J12" i="17"/>
  <c r="J10" i="17"/>
  <c r="J8" i="17"/>
  <c r="AK46" i="29"/>
  <c r="AJ46" i="29"/>
  <c r="AI46" i="29"/>
  <c r="AH46" i="29"/>
  <c r="AG46" i="29"/>
  <c r="AF46" i="29"/>
  <c r="AE46" i="29"/>
  <c r="AD46" i="29"/>
  <c r="AC46" i="29"/>
  <c r="AB46" i="29"/>
  <c r="AA46" i="29"/>
  <c r="Z46" i="29"/>
  <c r="Y46" i="29"/>
  <c r="X46" i="29"/>
  <c r="W46" i="29"/>
  <c r="V46" i="29"/>
  <c r="U46" i="29"/>
  <c r="T46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AK45" i="29"/>
  <c r="AJ45" i="29"/>
  <c r="AI45" i="29"/>
  <c r="AH45" i="29"/>
  <c r="AG45" i="29"/>
  <c r="AF45" i="29"/>
  <c r="AE45" i="29"/>
  <c r="AD45" i="29"/>
  <c r="AC45" i="29"/>
  <c r="AB45" i="29"/>
  <c r="AA45" i="29"/>
  <c r="Z45" i="29"/>
  <c r="Y45" i="29"/>
  <c r="X45" i="29"/>
  <c r="W45" i="29"/>
  <c r="V45" i="29"/>
  <c r="U45" i="29"/>
  <c r="T45" i="29"/>
  <c r="S45" i="29"/>
  <c r="R45" i="29"/>
  <c r="Q45" i="29"/>
  <c r="P45" i="29"/>
  <c r="O45" i="29"/>
  <c r="N45" i="29"/>
  <c r="M45" i="29"/>
  <c r="L45" i="29"/>
  <c r="K45" i="29"/>
  <c r="J45" i="29"/>
  <c r="I45" i="29"/>
  <c r="H45" i="29"/>
  <c r="G45" i="29"/>
  <c r="I44" i="17"/>
  <c r="I40" i="17"/>
  <c r="I36" i="17"/>
  <c r="I34" i="17"/>
  <c r="I30" i="17"/>
  <c r="I28" i="17"/>
  <c r="I26" i="17"/>
  <c r="I24" i="17"/>
  <c r="I22" i="17"/>
  <c r="I20" i="17"/>
  <c r="I18" i="17"/>
  <c r="I16" i="17"/>
  <c r="I14" i="17"/>
  <c r="I12" i="17"/>
  <c r="I10" i="17"/>
  <c r="I8" i="17"/>
  <c r="AJ46" i="28"/>
  <c r="AI46" i="28"/>
  <c r="AH46" i="28"/>
  <c r="AG46" i="28"/>
  <c r="AF46" i="28"/>
  <c r="AE46" i="28"/>
  <c r="AD46" i="28"/>
  <c r="AC46" i="28"/>
  <c r="AB46" i="28"/>
  <c r="AA46" i="28"/>
  <c r="Z46" i="28"/>
  <c r="Y46" i="28"/>
  <c r="X46" i="28"/>
  <c r="W46" i="28"/>
  <c r="V46" i="28"/>
  <c r="U46" i="28"/>
  <c r="T46" i="28"/>
  <c r="S46" i="28"/>
  <c r="R46" i="28"/>
  <c r="Q46" i="28"/>
  <c r="P46" i="28"/>
  <c r="O46" i="28"/>
  <c r="N46" i="28"/>
  <c r="M46" i="28"/>
  <c r="L46" i="28"/>
  <c r="K46" i="28"/>
  <c r="J46" i="28"/>
  <c r="I46" i="28"/>
  <c r="H46" i="28"/>
  <c r="G46" i="28"/>
  <c r="AJ45" i="28"/>
  <c r="AI45" i="28"/>
  <c r="AH45" i="28"/>
  <c r="AG45" i="28"/>
  <c r="AF45" i="28"/>
  <c r="AE45" i="28"/>
  <c r="AD45" i="28"/>
  <c r="AC45" i="28"/>
  <c r="AB45" i="28"/>
  <c r="AA45" i="28"/>
  <c r="Z45" i="28"/>
  <c r="Y45" i="28"/>
  <c r="X45" i="28"/>
  <c r="W45" i="28"/>
  <c r="V45" i="28"/>
  <c r="U45" i="28"/>
  <c r="T45" i="28"/>
  <c r="S45" i="28"/>
  <c r="R45" i="28"/>
  <c r="Q45" i="28"/>
  <c r="P45" i="28"/>
  <c r="O45" i="28"/>
  <c r="N45" i="28"/>
  <c r="M45" i="28"/>
  <c r="L45" i="28"/>
  <c r="K45" i="28"/>
  <c r="J45" i="28"/>
  <c r="I45" i="28"/>
  <c r="H45" i="28"/>
  <c r="G45" i="28"/>
  <c r="AM44" i="28"/>
  <c r="G44" i="17" s="1"/>
  <c r="AM42" i="28"/>
  <c r="G42" i="17" s="1"/>
  <c r="AM40" i="28"/>
  <c r="G40" i="17" s="1"/>
  <c r="AM38" i="28"/>
  <c r="G38" i="17" s="1"/>
  <c r="AM36" i="28"/>
  <c r="G36" i="17" s="1"/>
  <c r="AM34" i="28"/>
  <c r="G34" i="17" s="1"/>
  <c r="AM32" i="28"/>
  <c r="G32" i="17" s="1"/>
  <c r="AM30" i="28"/>
  <c r="G30" i="17" s="1"/>
  <c r="AM28" i="28"/>
  <c r="G28" i="17" s="1"/>
  <c r="AM26" i="28"/>
  <c r="G26" i="17" s="1"/>
  <c r="AM24" i="28"/>
  <c r="G24" i="17" s="1"/>
  <c r="AM22" i="28"/>
  <c r="G22" i="17" s="1"/>
  <c r="AM20" i="28"/>
  <c r="G20" i="17" s="1"/>
  <c r="AM18" i="28"/>
  <c r="G18" i="17" s="1"/>
  <c r="AM16" i="28"/>
  <c r="G16" i="17" s="1"/>
  <c r="AM14" i="28"/>
  <c r="G14" i="17" s="1"/>
  <c r="AM12" i="28"/>
  <c r="G12" i="17" s="1"/>
  <c r="AM10" i="28"/>
  <c r="G10" i="17" s="1"/>
  <c r="AM8" i="28"/>
  <c r="G8" i="17" s="1"/>
  <c r="AM6" i="28"/>
  <c r="AK46" i="27"/>
  <c r="AJ46" i="27"/>
  <c r="AI46" i="27"/>
  <c r="AH46" i="27"/>
  <c r="AG46" i="27"/>
  <c r="AF46" i="27"/>
  <c r="AE46" i="27"/>
  <c r="AD46" i="27"/>
  <c r="AC46" i="27"/>
  <c r="AB46" i="27"/>
  <c r="AA46" i="27"/>
  <c r="Z46" i="27"/>
  <c r="Y46" i="27"/>
  <c r="X46" i="27"/>
  <c r="W46" i="27"/>
  <c r="V46" i="27"/>
  <c r="U46" i="27"/>
  <c r="T46" i="27"/>
  <c r="S46" i="27"/>
  <c r="R46" i="27"/>
  <c r="Q46" i="27"/>
  <c r="P46" i="27"/>
  <c r="O46" i="27"/>
  <c r="N46" i="27"/>
  <c r="M46" i="27"/>
  <c r="L46" i="27"/>
  <c r="K46" i="27"/>
  <c r="J46" i="27"/>
  <c r="I46" i="27"/>
  <c r="H46" i="27"/>
  <c r="G46" i="27"/>
  <c r="AK45" i="27"/>
  <c r="AJ45" i="27"/>
  <c r="AI45" i="27"/>
  <c r="AH45" i="27"/>
  <c r="AG45" i="27"/>
  <c r="AF45" i="27"/>
  <c r="AE45" i="27"/>
  <c r="AD45" i="27"/>
  <c r="AC45" i="27"/>
  <c r="AB45" i="27"/>
  <c r="AA45" i="27"/>
  <c r="Z45" i="27"/>
  <c r="Y45" i="27"/>
  <c r="X45" i="27"/>
  <c r="W45" i="27"/>
  <c r="V45" i="27"/>
  <c r="U45" i="27"/>
  <c r="T45" i="27"/>
  <c r="S45" i="27"/>
  <c r="R45" i="27"/>
  <c r="Q45" i="27"/>
  <c r="P45" i="27"/>
  <c r="O45" i="27"/>
  <c r="N45" i="27"/>
  <c r="M45" i="27"/>
  <c r="L45" i="27"/>
  <c r="K45" i="27"/>
  <c r="J45" i="27"/>
  <c r="I45" i="27"/>
  <c r="H45" i="27"/>
  <c r="G45" i="27"/>
  <c r="AM44" i="27"/>
  <c r="AM42" i="27"/>
  <c r="AM40" i="27"/>
  <c r="AM38" i="27"/>
  <c r="AM36" i="27"/>
  <c r="AM34" i="27"/>
  <c r="AM32" i="27"/>
  <c r="AM30" i="27"/>
  <c r="AM28" i="27"/>
  <c r="AM26" i="27"/>
  <c r="AM24" i="27"/>
  <c r="AM22" i="27"/>
  <c r="AM20" i="27"/>
  <c r="AM18" i="27"/>
  <c r="AM16" i="27"/>
  <c r="AM14" i="27"/>
  <c r="AM12" i="27"/>
  <c r="AM10" i="27"/>
  <c r="AM8" i="27"/>
  <c r="AM6" i="27"/>
  <c r="AM44" i="7"/>
  <c r="O44" i="17" s="1"/>
  <c r="AM42" i="7"/>
  <c r="O42" i="17" s="1"/>
  <c r="AM40" i="7"/>
  <c r="O40" i="17" s="1"/>
  <c r="AM38" i="7"/>
  <c r="O38" i="17" s="1"/>
  <c r="AM36" i="7"/>
  <c r="O36" i="17" s="1"/>
  <c r="AM34" i="7"/>
  <c r="O34" i="17" s="1"/>
  <c r="AM32" i="7"/>
  <c r="O32" i="17" s="1"/>
  <c r="AM30" i="7"/>
  <c r="O30" i="17" s="1"/>
  <c r="AM28" i="7"/>
  <c r="O28" i="17" s="1"/>
  <c r="AM26" i="7"/>
  <c r="O26" i="17" s="1"/>
  <c r="AM24" i="7"/>
  <c r="O24" i="17" s="1"/>
  <c r="AM22" i="7"/>
  <c r="O22" i="17" s="1"/>
  <c r="AM20" i="7"/>
  <c r="O20" i="17" s="1"/>
  <c r="AM18" i="7"/>
  <c r="O18" i="17" s="1"/>
  <c r="AM16" i="7"/>
  <c r="O16" i="17" s="1"/>
  <c r="AM14" i="7"/>
  <c r="AM12" i="7"/>
  <c r="O12" i="17" s="1"/>
  <c r="AM10" i="7"/>
  <c r="AM8" i="7"/>
  <c r="O8" i="17" s="1"/>
  <c r="AM6" i="7"/>
  <c r="AK47" i="18" l="1"/>
  <c r="AL47" i="34"/>
  <c r="AM47" i="27"/>
  <c r="AL45" i="29"/>
  <c r="AM46" i="29"/>
  <c r="N14" i="17"/>
  <c r="AL45" i="32"/>
  <c r="AL45" i="31"/>
  <c r="AK45" i="34"/>
  <c r="AK45" i="33"/>
  <c r="AL45" i="28"/>
  <c r="Q14" i="17"/>
  <c r="Q12" i="17"/>
  <c r="Q8" i="17"/>
  <c r="Q24" i="17"/>
  <c r="Q40" i="17"/>
  <c r="Q32" i="17"/>
  <c r="Q18" i="17"/>
  <c r="Q20" i="17"/>
  <c r="Q26" i="17"/>
  <c r="Q42" i="17"/>
  <c r="Q38" i="17"/>
  <c r="Q28" i="17"/>
  <c r="Q44" i="17"/>
  <c r="Q34" i="17"/>
  <c r="Q36" i="17"/>
  <c r="Q22" i="17"/>
  <c r="Q30" i="17"/>
  <c r="Q16" i="17"/>
  <c r="Q10" i="17"/>
  <c r="AL45" i="27"/>
  <c r="AM46" i="32"/>
  <c r="AM47" i="32"/>
  <c r="N6" i="17"/>
  <c r="AM46" i="31"/>
  <c r="AM47" i="31"/>
  <c r="L6" i="17"/>
  <c r="J6" i="17"/>
  <c r="AM47" i="29"/>
  <c r="I32" i="17"/>
  <c r="AM46" i="28"/>
  <c r="AM47" i="28"/>
  <c r="G6" i="17"/>
  <c r="M18" i="17"/>
  <c r="M34" i="17"/>
  <c r="M20" i="17"/>
  <c r="M6" i="17"/>
  <c r="M36" i="17"/>
  <c r="K10" i="17"/>
  <c r="AL46" i="34"/>
  <c r="K6" i="17"/>
  <c r="AL46" i="33"/>
  <c r="AL47" i="33"/>
  <c r="H6" i="17"/>
  <c r="H36" i="17"/>
  <c r="H20" i="17"/>
  <c r="H18" i="17"/>
  <c r="H34" i="17"/>
  <c r="AM46" i="27"/>
  <c r="Q6" i="17"/>
  <c r="Q21" i="17"/>
  <c r="O14" i="17"/>
  <c r="O10" i="17"/>
  <c r="O6" i="17"/>
  <c r="F21" i="17" l="1"/>
  <c r="F44" i="17"/>
  <c r="F42" i="17"/>
  <c r="F40" i="17"/>
  <c r="F38" i="17"/>
  <c r="F36" i="17"/>
  <c r="S36" i="17" s="1"/>
  <c r="F34" i="17"/>
  <c r="S34" i="17" s="1"/>
  <c r="F32" i="17"/>
  <c r="S32" i="17" s="1"/>
  <c r="F30" i="17"/>
  <c r="F28" i="17"/>
  <c r="F26" i="17"/>
  <c r="F24" i="17"/>
  <c r="F22" i="17"/>
  <c r="F20" i="17"/>
  <c r="S20" i="17" s="1"/>
  <c r="F18" i="17"/>
  <c r="S18" i="17" s="1"/>
  <c r="F16" i="17"/>
  <c r="S16" i="17" s="1"/>
  <c r="F14" i="17"/>
  <c r="F12" i="17"/>
  <c r="F10" i="17"/>
  <c r="F8" i="17"/>
  <c r="F6" i="17"/>
  <c r="P44" i="17"/>
  <c r="P42" i="17"/>
  <c r="P40" i="17"/>
  <c r="P38" i="17"/>
  <c r="P36" i="17"/>
  <c r="P34" i="17"/>
  <c r="P32" i="17"/>
  <c r="P30" i="17"/>
  <c r="P28" i="17"/>
  <c r="P26" i="17"/>
  <c r="P24" i="17"/>
  <c r="P22" i="17"/>
  <c r="P20" i="17"/>
  <c r="P18" i="17"/>
  <c r="P16" i="17"/>
  <c r="P14" i="17"/>
  <c r="P10" i="17"/>
  <c r="P6" i="17"/>
  <c r="P8" i="17"/>
  <c r="P12" i="17"/>
  <c r="S22" i="17" l="1"/>
  <c r="S38" i="17"/>
  <c r="S8" i="17"/>
  <c r="S24" i="17"/>
  <c r="S40" i="17"/>
  <c r="S10" i="17"/>
  <c r="S26" i="17"/>
  <c r="S42" i="17"/>
  <c r="S12" i="17"/>
  <c r="S28" i="17"/>
  <c r="S44" i="17"/>
  <c r="S6" i="17"/>
  <c r="S14" i="17"/>
  <c r="S30" i="17"/>
  <c r="B35" i="28" l="1"/>
  <c r="B33" i="28"/>
  <c r="B29" i="28"/>
  <c r="B27" i="28"/>
  <c r="B25" i="28"/>
  <c r="D35" i="28" l="1"/>
  <c r="AO35" i="28" s="1"/>
  <c r="B35" i="33"/>
  <c r="C35" i="28"/>
  <c r="B33" i="33"/>
  <c r="D33" i="28"/>
  <c r="AO33" i="28" s="1"/>
  <c r="C33" i="28"/>
  <c r="D29" i="28"/>
  <c r="AO29" i="28" s="1"/>
  <c r="B29" i="33"/>
  <c r="C29" i="28"/>
  <c r="D27" i="28"/>
  <c r="AO27" i="28" s="1"/>
  <c r="C27" i="28"/>
  <c r="B27" i="33"/>
  <c r="B25" i="33"/>
  <c r="D25" i="28"/>
  <c r="AO25" i="28" s="1"/>
  <c r="C25" i="28"/>
  <c r="D35" i="33" l="1"/>
  <c r="AN35" i="33" s="1"/>
  <c r="B35" i="29"/>
  <c r="B35" i="30" s="1"/>
  <c r="C35" i="33"/>
  <c r="B33" i="29"/>
  <c r="B33" i="30" s="1"/>
  <c r="C33" i="33"/>
  <c r="D33" i="33"/>
  <c r="AN33" i="33" s="1"/>
  <c r="B29" i="29"/>
  <c r="B29" i="30" s="1"/>
  <c r="D29" i="33"/>
  <c r="AN29" i="33" s="1"/>
  <c r="C29" i="33"/>
  <c r="C27" i="33"/>
  <c r="B27" i="29"/>
  <c r="B27" i="30" s="1"/>
  <c r="D27" i="33"/>
  <c r="AN27" i="33" s="1"/>
  <c r="D25" i="33"/>
  <c r="AN25" i="33" s="1"/>
  <c r="B25" i="29"/>
  <c r="B25" i="30" s="1"/>
  <c r="C25" i="33"/>
  <c r="D29" i="8"/>
  <c r="C29" i="8"/>
  <c r="D27" i="8"/>
  <c r="C27" i="8"/>
  <c r="C25" i="8"/>
  <c r="D25" i="8"/>
  <c r="D35" i="8"/>
  <c r="C35" i="8"/>
  <c r="D33" i="8"/>
  <c r="C33" i="8"/>
  <c r="C29" i="30" l="1"/>
  <c r="D29" i="30"/>
  <c r="AO29" i="30" s="1"/>
  <c r="C35" i="30"/>
  <c r="D35" i="30"/>
  <c r="AO35" i="30" s="1"/>
  <c r="C25" i="30"/>
  <c r="D25" i="30"/>
  <c r="AO25" i="30" s="1"/>
  <c r="C33" i="30"/>
  <c r="D33" i="30"/>
  <c r="AO33" i="30" s="1"/>
  <c r="C27" i="30"/>
  <c r="D27" i="30"/>
  <c r="AO27" i="30" s="1"/>
  <c r="D35" i="29"/>
  <c r="AO35" i="29" s="1"/>
  <c r="C35" i="29"/>
  <c r="D33" i="29"/>
  <c r="AO33" i="29" s="1"/>
  <c r="C33" i="29"/>
  <c r="D29" i="29"/>
  <c r="AO29" i="29" s="1"/>
  <c r="C29" i="29"/>
  <c r="D27" i="29"/>
  <c r="AO27" i="29" s="1"/>
  <c r="C27" i="29"/>
  <c r="D25" i="29"/>
  <c r="AO25" i="29" s="1"/>
  <c r="C25" i="29"/>
  <c r="B35" i="34" l="1"/>
  <c r="B33" i="34"/>
  <c r="B29" i="34"/>
  <c r="B27" i="34"/>
  <c r="B25" i="31"/>
  <c r="B25" i="35" s="1"/>
  <c r="B25" i="34"/>
  <c r="B21" i="28"/>
  <c r="B19" i="28"/>
  <c r="B17" i="28"/>
  <c r="B15" i="28"/>
  <c r="B13" i="28"/>
  <c r="B7" i="28"/>
  <c r="B5" i="2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AJ45" i="18" l="1"/>
  <c r="C25" i="35"/>
  <c r="D25" i="35"/>
  <c r="AN25" i="35" s="1"/>
  <c r="AK46" i="18"/>
  <c r="C35" i="34"/>
  <c r="B35" i="31"/>
  <c r="B35" i="35" s="1"/>
  <c r="D35" i="34"/>
  <c r="AN35" i="34" s="1"/>
  <c r="C33" i="34"/>
  <c r="B33" i="31"/>
  <c r="B33" i="35" s="1"/>
  <c r="D33" i="34"/>
  <c r="AN33" i="34" s="1"/>
  <c r="C29" i="34"/>
  <c r="B29" i="31"/>
  <c r="B29" i="35" s="1"/>
  <c r="D29" i="34"/>
  <c r="AN29" i="34" s="1"/>
  <c r="D27" i="34"/>
  <c r="AN27" i="34" s="1"/>
  <c r="B27" i="31"/>
  <c r="B27" i="35" s="1"/>
  <c r="C27" i="34"/>
  <c r="D25" i="31"/>
  <c r="AO25" i="31" s="1"/>
  <c r="C25" i="31"/>
  <c r="D25" i="34"/>
  <c r="AN25" i="34" s="1"/>
  <c r="C25" i="34"/>
  <c r="B21" i="33"/>
  <c r="D21" i="28"/>
  <c r="AO21" i="28" s="1"/>
  <c r="C21" i="28"/>
  <c r="B19" i="33"/>
  <c r="D19" i="28"/>
  <c r="AO19" i="28" s="1"/>
  <c r="C19" i="28"/>
  <c r="D17" i="28"/>
  <c r="AO17" i="28" s="1"/>
  <c r="B17" i="33"/>
  <c r="C17" i="28"/>
  <c r="D15" i="28"/>
  <c r="AO15" i="28" s="1"/>
  <c r="C15" i="28"/>
  <c r="B15" i="33"/>
  <c r="D13" i="28"/>
  <c r="AO13" i="28" s="1"/>
  <c r="B13" i="33"/>
  <c r="C13" i="28"/>
  <c r="D7" i="28"/>
  <c r="AO7" i="28" s="1"/>
  <c r="B7" i="33"/>
  <c r="C7" i="28"/>
  <c r="C5" i="28"/>
  <c r="B5" i="33"/>
  <c r="D5" i="28"/>
  <c r="AO5" i="28" s="1"/>
  <c r="C7" i="8"/>
  <c r="AN7" i="8"/>
  <c r="C5" i="8"/>
  <c r="Q46" i="1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AL45" i="7" l="1"/>
  <c r="C33" i="35"/>
  <c r="D33" i="35"/>
  <c r="AN33" i="35" s="1"/>
  <c r="C27" i="35"/>
  <c r="D27" i="35"/>
  <c r="AN27" i="35" s="1"/>
  <c r="C35" i="35"/>
  <c r="D35" i="35"/>
  <c r="AN35" i="35" s="1"/>
  <c r="C29" i="35"/>
  <c r="D29" i="35"/>
  <c r="AN29" i="35" s="1"/>
  <c r="AM46" i="7"/>
  <c r="C35" i="31"/>
  <c r="D35" i="31"/>
  <c r="AO35" i="31" s="1"/>
  <c r="D33" i="31"/>
  <c r="AO33" i="31" s="1"/>
  <c r="C33" i="31"/>
  <c r="D29" i="31"/>
  <c r="AO29" i="31" s="1"/>
  <c r="C29" i="31"/>
  <c r="D27" i="31"/>
  <c r="AO27" i="31" s="1"/>
  <c r="C27" i="31"/>
  <c r="B25" i="32"/>
  <c r="B25" i="7" s="1"/>
  <c r="B21" i="29"/>
  <c r="B21" i="30" s="1"/>
  <c r="C21" i="33"/>
  <c r="D21" i="33"/>
  <c r="AN21" i="33" s="1"/>
  <c r="B19" i="29"/>
  <c r="B19" i="30" s="1"/>
  <c r="D19" i="33"/>
  <c r="AN19" i="33" s="1"/>
  <c r="C19" i="33"/>
  <c r="B17" i="29"/>
  <c r="B17" i="30" s="1"/>
  <c r="C17" i="33"/>
  <c r="D17" i="33"/>
  <c r="AN17" i="33" s="1"/>
  <c r="C15" i="33"/>
  <c r="B15" i="29"/>
  <c r="B15" i="30" s="1"/>
  <c r="D15" i="33"/>
  <c r="AN15" i="33" s="1"/>
  <c r="B13" i="29"/>
  <c r="B13" i="30" s="1"/>
  <c r="C13" i="33"/>
  <c r="D13" i="33"/>
  <c r="AN13" i="33" s="1"/>
  <c r="C7" i="33"/>
  <c r="B7" i="29"/>
  <c r="B7" i="30" s="1"/>
  <c r="D7" i="33"/>
  <c r="AN7" i="33" s="1"/>
  <c r="B5" i="29"/>
  <c r="B5" i="30" s="1"/>
  <c r="B5" i="34" s="1"/>
  <c r="C5" i="34" s="1"/>
  <c r="C5" i="33"/>
  <c r="D5" i="33"/>
  <c r="AN5" i="33" s="1"/>
  <c r="D15" i="8"/>
  <c r="AN15" i="8" s="1"/>
  <c r="C15" i="8"/>
  <c r="C21" i="8"/>
  <c r="D21" i="8"/>
  <c r="AN21" i="8" s="1"/>
  <c r="D13" i="8"/>
  <c r="AN13" i="8" s="1"/>
  <c r="C13" i="8"/>
  <c r="D19" i="8"/>
  <c r="AN19" i="8" s="1"/>
  <c r="C19" i="8"/>
  <c r="D17" i="8"/>
  <c r="AN17" i="8" s="1"/>
  <c r="C17" i="8"/>
  <c r="L46" i="17"/>
  <c r="K46" i="17"/>
  <c r="AN33" i="8"/>
  <c r="AN35" i="8"/>
  <c r="I46" i="17"/>
  <c r="AN27" i="8"/>
  <c r="M46" i="17"/>
  <c r="AN5" i="8"/>
  <c r="AN29" i="8"/>
  <c r="AM47" i="7"/>
  <c r="AN25" i="8"/>
  <c r="C19" i="30" l="1"/>
  <c r="D19" i="30"/>
  <c r="AO19" i="30" s="1"/>
  <c r="C17" i="30"/>
  <c r="D17" i="30"/>
  <c r="AO17" i="30" s="1"/>
  <c r="C13" i="30"/>
  <c r="D13" i="30"/>
  <c r="AO13" i="30" s="1"/>
  <c r="C15" i="30"/>
  <c r="D15" i="30"/>
  <c r="AO15" i="30" s="1"/>
  <c r="C21" i="30"/>
  <c r="D21" i="30"/>
  <c r="AO21" i="30" s="1"/>
  <c r="D7" i="30"/>
  <c r="AO7" i="30" s="1"/>
  <c r="C7" i="30"/>
  <c r="C5" i="30"/>
  <c r="D5" i="30"/>
  <c r="AO5" i="30" s="1"/>
  <c r="D25" i="7"/>
  <c r="AO25" i="7" s="1"/>
  <c r="C25" i="7"/>
  <c r="B25" i="18"/>
  <c r="B25" i="27" s="1"/>
  <c r="B35" i="32"/>
  <c r="B35" i="7" s="1"/>
  <c r="B33" i="32"/>
  <c r="B33" i="7" s="1"/>
  <c r="B29" i="32"/>
  <c r="B29" i="7" s="1"/>
  <c r="B27" i="32"/>
  <c r="B27" i="7" s="1"/>
  <c r="C25" i="32"/>
  <c r="B25" i="17"/>
  <c r="D25" i="32"/>
  <c r="AO25" i="32" s="1"/>
  <c r="D21" i="29"/>
  <c r="AO21" i="29" s="1"/>
  <c r="C21" i="29"/>
  <c r="D19" i="29"/>
  <c r="AO19" i="29" s="1"/>
  <c r="C19" i="29"/>
  <c r="D17" i="29"/>
  <c r="AO17" i="29" s="1"/>
  <c r="C17" i="29"/>
  <c r="D15" i="29"/>
  <c r="AO15" i="29" s="1"/>
  <c r="C15" i="29"/>
  <c r="D13" i="29"/>
  <c r="AO13" i="29" s="1"/>
  <c r="C13" i="29"/>
  <c r="D7" i="29"/>
  <c r="AO7" i="29" s="1"/>
  <c r="C7" i="29"/>
  <c r="D5" i="29"/>
  <c r="AO5" i="29" s="1"/>
  <c r="C5" i="29"/>
  <c r="G46" i="17"/>
  <c r="J46" i="17"/>
  <c r="O46" i="17"/>
  <c r="F46" i="17"/>
  <c r="C25" i="27" l="1"/>
  <c r="D25" i="27"/>
  <c r="AO25" i="27" s="1"/>
  <c r="D35" i="7"/>
  <c r="AO35" i="7" s="1"/>
  <c r="C35" i="7"/>
  <c r="B35" i="18"/>
  <c r="B35" i="27" s="1"/>
  <c r="D25" i="18"/>
  <c r="AM25" i="18" s="1"/>
  <c r="C25" i="18"/>
  <c r="D33" i="7"/>
  <c r="AO33" i="7" s="1"/>
  <c r="C33" i="7"/>
  <c r="B33" i="18"/>
  <c r="B33" i="27" s="1"/>
  <c r="D27" i="7"/>
  <c r="AO27" i="7" s="1"/>
  <c r="C27" i="7"/>
  <c r="B27" i="18"/>
  <c r="B27" i="27" s="1"/>
  <c r="D29" i="7"/>
  <c r="AO29" i="7" s="1"/>
  <c r="C29" i="7"/>
  <c r="B29" i="18"/>
  <c r="B29" i="27" s="1"/>
  <c r="C35" i="32"/>
  <c r="B35" i="17"/>
  <c r="D35" i="32"/>
  <c r="AO35" i="32" s="1"/>
  <c r="D33" i="32"/>
  <c r="AO33" i="32" s="1"/>
  <c r="B33" i="17"/>
  <c r="C33" i="32"/>
  <c r="C29" i="32"/>
  <c r="B29" i="17"/>
  <c r="D29" i="32"/>
  <c r="AO29" i="32" s="1"/>
  <c r="C27" i="32"/>
  <c r="D27" i="32"/>
  <c r="AO27" i="32" s="1"/>
  <c r="B27" i="17"/>
  <c r="C25" i="17"/>
  <c r="D25" i="17"/>
  <c r="B21" i="34"/>
  <c r="B19" i="34"/>
  <c r="B17" i="34"/>
  <c r="B15" i="34"/>
  <c r="B13" i="34"/>
  <c r="B7" i="34"/>
  <c r="H46" i="17"/>
  <c r="D35" i="27" l="1"/>
  <c r="AO35" i="27" s="1"/>
  <c r="C35" i="27"/>
  <c r="D27" i="27"/>
  <c r="AO27" i="27" s="1"/>
  <c r="C27" i="27"/>
  <c r="C33" i="27"/>
  <c r="D33" i="27"/>
  <c r="AO33" i="27" s="1"/>
  <c r="C29" i="27"/>
  <c r="D29" i="27"/>
  <c r="AO29" i="27" s="1"/>
  <c r="D33" i="18"/>
  <c r="AM33" i="18" s="1"/>
  <c r="C33" i="18"/>
  <c r="C27" i="18"/>
  <c r="D27" i="18"/>
  <c r="AM27" i="18" s="1"/>
  <c r="D35" i="18"/>
  <c r="AM35" i="18" s="1"/>
  <c r="C35" i="18"/>
  <c r="C29" i="18"/>
  <c r="D29" i="18"/>
  <c r="AM29" i="18" s="1"/>
  <c r="D35" i="17"/>
  <c r="C35" i="17"/>
  <c r="C33" i="17"/>
  <c r="D33" i="17"/>
  <c r="C29" i="17"/>
  <c r="D29" i="17"/>
  <c r="D27" i="17"/>
  <c r="C27" i="17"/>
  <c r="C21" i="34"/>
  <c r="B21" i="31"/>
  <c r="B21" i="35" s="1"/>
  <c r="D21" i="34"/>
  <c r="AN21" i="34" s="1"/>
  <c r="C19" i="34"/>
  <c r="D19" i="34"/>
  <c r="AN19" i="34" s="1"/>
  <c r="B19" i="31"/>
  <c r="B19" i="35" s="1"/>
  <c r="C17" i="34"/>
  <c r="B17" i="31"/>
  <c r="B17" i="35" s="1"/>
  <c r="D17" i="34"/>
  <c r="AN17" i="34" s="1"/>
  <c r="B15" i="31"/>
  <c r="B15" i="35" s="1"/>
  <c r="C15" i="34"/>
  <c r="D15" i="34"/>
  <c r="AN15" i="34" s="1"/>
  <c r="C13" i="34"/>
  <c r="B13" i="31"/>
  <c r="B13" i="35" s="1"/>
  <c r="B13" i="32" s="1"/>
  <c r="D13" i="34"/>
  <c r="AN13" i="34" s="1"/>
  <c r="D7" i="34"/>
  <c r="AN7" i="34" s="1"/>
  <c r="C7" i="34"/>
  <c r="B7" i="31"/>
  <c r="B7" i="35" s="1"/>
  <c r="B5" i="31"/>
  <c r="B5" i="35" s="1"/>
  <c r="D5" i="34"/>
  <c r="AN5" i="34" s="1"/>
  <c r="P46" i="17"/>
  <c r="D13" i="32" l="1"/>
  <c r="AO13" i="32" s="1"/>
  <c r="C13" i="32"/>
  <c r="C19" i="35"/>
  <c r="D19" i="35"/>
  <c r="AN19" i="35" s="1"/>
  <c r="C17" i="35"/>
  <c r="D17" i="35"/>
  <c r="AN17" i="35" s="1"/>
  <c r="C15" i="35"/>
  <c r="D15" i="35"/>
  <c r="AN15" i="35" s="1"/>
  <c r="C13" i="35"/>
  <c r="D13" i="35"/>
  <c r="AN13" i="35" s="1"/>
  <c r="C21" i="35"/>
  <c r="D21" i="35"/>
  <c r="AN21" i="35" s="1"/>
  <c r="C7" i="35"/>
  <c r="D7" i="35"/>
  <c r="AN7" i="35" s="1"/>
  <c r="D5" i="35"/>
  <c r="AN5" i="35" s="1"/>
  <c r="C5" i="35"/>
  <c r="D21" i="31"/>
  <c r="AO21" i="31" s="1"/>
  <c r="C21" i="31"/>
  <c r="D19" i="31"/>
  <c r="AO19" i="31" s="1"/>
  <c r="C19" i="31"/>
  <c r="C17" i="31"/>
  <c r="D17" i="31"/>
  <c r="AO17" i="31" s="1"/>
  <c r="D15" i="31"/>
  <c r="AO15" i="31" s="1"/>
  <c r="C15" i="31"/>
  <c r="C13" i="31"/>
  <c r="D13" i="31"/>
  <c r="AO13" i="31" s="1"/>
  <c r="D7" i="31"/>
  <c r="AO7" i="31" s="1"/>
  <c r="C7" i="31"/>
  <c r="C5" i="31"/>
  <c r="D5" i="31"/>
  <c r="AO5" i="31" s="1"/>
  <c r="N46" i="17"/>
  <c r="S46" i="17" s="1"/>
  <c r="B21" i="32" l="1"/>
  <c r="B21" i="7" s="1"/>
  <c r="B19" i="32"/>
  <c r="B19" i="7" s="1"/>
  <c r="B17" i="32"/>
  <c r="B17" i="7" s="1"/>
  <c r="B15" i="32"/>
  <c r="B15" i="7" s="1"/>
  <c r="B13" i="7"/>
  <c r="B7" i="32"/>
  <c r="B7" i="7" s="1"/>
  <c r="B5" i="32"/>
  <c r="B5" i="7" s="1"/>
  <c r="D17" i="7" l="1"/>
  <c r="AO17" i="7" s="1"/>
  <c r="C17" i="7"/>
  <c r="B17" i="18"/>
  <c r="B17" i="27" s="1"/>
  <c r="D13" i="7"/>
  <c r="AO13" i="7" s="1"/>
  <c r="C13" i="7"/>
  <c r="B13" i="18"/>
  <c r="B13" i="27" s="1"/>
  <c r="D19" i="7"/>
  <c r="AO19" i="7" s="1"/>
  <c r="C19" i="7"/>
  <c r="B19" i="18"/>
  <c r="B19" i="27" s="1"/>
  <c r="D7" i="7"/>
  <c r="AO7" i="7" s="1"/>
  <c r="C7" i="7"/>
  <c r="B7" i="18"/>
  <c r="B7" i="27" s="1"/>
  <c r="D15" i="7"/>
  <c r="AO15" i="7" s="1"/>
  <c r="C15" i="7"/>
  <c r="B15" i="18"/>
  <c r="B15" i="27" s="1"/>
  <c r="D21" i="7"/>
  <c r="AO21" i="7" s="1"/>
  <c r="C21" i="7"/>
  <c r="B21" i="18"/>
  <c r="B21" i="27" s="1"/>
  <c r="D5" i="7"/>
  <c r="AO5" i="7" s="1"/>
  <c r="C5" i="7"/>
  <c r="B5" i="18"/>
  <c r="B5" i="27" s="1"/>
  <c r="B23" i="28"/>
  <c r="D21" i="32"/>
  <c r="AO21" i="32" s="1"/>
  <c r="B21" i="17"/>
  <c r="C21" i="32"/>
  <c r="D19" i="32"/>
  <c r="AO19" i="32" s="1"/>
  <c r="C19" i="32"/>
  <c r="B19" i="17"/>
  <c r="C17" i="32"/>
  <c r="B17" i="17"/>
  <c r="D17" i="32"/>
  <c r="AO17" i="32" s="1"/>
  <c r="D15" i="32"/>
  <c r="AO15" i="32" s="1"/>
  <c r="B15" i="17"/>
  <c r="C15" i="32"/>
  <c r="B13" i="17"/>
  <c r="B11" i="28"/>
  <c r="B9" i="28"/>
  <c r="B7" i="17"/>
  <c r="D7" i="32"/>
  <c r="AO7" i="32" s="1"/>
  <c r="C7" i="32"/>
  <c r="D5" i="32"/>
  <c r="AO5" i="32" s="1"/>
  <c r="B5" i="17"/>
  <c r="C5" i="32"/>
  <c r="D21" i="27" l="1"/>
  <c r="AO21" i="27" s="1"/>
  <c r="C21" i="27"/>
  <c r="C19" i="27"/>
  <c r="D19" i="27"/>
  <c r="AO19" i="27" s="1"/>
  <c r="D15" i="27"/>
  <c r="AO15" i="27" s="1"/>
  <c r="C15" i="27"/>
  <c r="C7" i="27"/>
  <c r="D7" i="27"/>
  <c r="AO7" i="27" s="1"/>
  <c r="D13" i="27"/>
  <c r="AO13" i="27" s="1"/>
  <c r="C13" i="27"/>
  <c r="D17" i="27"/>
  <c r="AO17" i="27" s="1"/>
  <c r="C17" i="27"/>
  <c r="D5" i="27"/>
  <c r="AO5" i="27" s="1"/>
  <c r="C5" i="27"/>
  <c r="C21" i="18"/>
  <c r="D21" i="18"/>
  <c r="AM21" i="18" s="1"/>
  <c r="D15" i="18"/>
  <c r="AM15" i="18" s="1"/>
  <c r="C15" i="18"/>
  <c r="C13" i="18"/>
  <c r="D13" i="18"/>
  <c r="AM13" i="18" s="1"/>
  <c r="C7" i="18"/>
  <c r="D7" i="18"/>
  <c r="AM7" i="18" s="1"/>
  <c r="D17" i="18"/>
  <c r="AM17" i="18" s="1"/>
  <c r="C17" i="18"/>
  <c r="C19" i="18"/>
  <c r="D19" i="18"/>
  <c r="AM19" i="18" s="1"/>
  <c r="C5" i="18"/>
  <c r="D5" i="18"/>
  <c r="AM5" i="18" s="1"/>
  <c r="B23" i="33"/>
  <c r="D23" i="28"/>
  <c r="AO23" i="28" s="1"/>
  <c r="C23" i="28"/>
  <c r="D21" i="17"/>
  <c r="C21" i="17"/>
  <c r="D19" i="17"/>
  <c r="C19" i="17"/>
  <c r="C17" i="17"/>
  <c r="D17" i="17"/>
  <c r="C15" i="17"/>
  <c r="D15" i="17"/>
  <c r="D13" i="17"/>
  <c r="C13" i="17"/>
  <c r="B11" i="33"/>
  <c r="C11" i="28"/>
  <c r="D11" i="28"/>
  <c r="AO11" i="28" s="1"/>
  <c r="D9" i="28"/>
  <c r="AO9" i="28" s="1"/>
  <c r="C9" i="28"/>
  <c r="B9" i="33"/>
  <c r="D7" i="17"/>
  <c r="C7" i="17"/>
  <c r="D5" i="17"/>
  <c r="C5" i="17"/>
  <c r="D11" i="8"/>
  <c r="AN11" i="8" s="1"/>
  <c r="C11" i="8"/>
  <c r="C23" i="8"/>
  <c r="D23" i="8"/>
  <c r="AN23" i="8" s="1"/>
  <c r="D9" i="8"/>
  <c r="AN9" i="8" s="1"/>
  <c r="C9" i="8"/>
  <c r="C23" i="33" l="1"/>
  <c r="B23" i="29"/>
  <c r="B23" i="30" s="1"/>
  <c r="D23" i="33"/>
  <c r="AN23" i="33" s="1"/>
  <c r="C11" i="33"/>
  <c r="B11" i="29"/>
  <c r="B11" i="30" s="1"/>
  <c r="D11" i="33"/>
  <c r="AN11" i="33" s="1"/>
  <c r="C9" i="33"/>
  <c r="B9" i="29"/>
  <c r="B9" i="30" s="1"/>
  <c r="D9" i="33"/>
  <c r="AN9" i="33" s="1"/>
  <c r="C9" i="30" l="1"/>
  <c r="D9" i="30"/>
  <c r="AO9" i="30" s="1"/>
  <c r="C23" i="30"/>
  <c r="D23" i="30"/>
  <c r="AO23" i="30" s="1"/>
  <c r="C11" i="30"/>
  <c r="D11" i="30"/>
  <c r="AO11" i="30" s="1"/>
  <c r="Q31" i="17"/>
  <c r="C23" i="29"/>
  <c r="D23" i="29"/>
  <c r="AO23" i="29" s="1"/>
  <c r="D11" i="29"/>
  <c r="AO11" i="29" s="1"/>
  <c r="C11" i="29"/>
  <c r="D9" i="29"/>
  <c r="AO9" i="29" s="1"/>
  <c r="C9" i="29"/>
  <c r="F31" i="17" l="1"/>
  <c r="E31" i="28"/>
  <c r="AN31" i="28" s="1"/>
  <c r="E31" i="33" s="1"/>
  <c r="AM31" i="33" s="1"/>
  <c r="E31" i="29" s="1"/>
  <c r="B23" i="34"/>
  <c r="B23" i="31" s="1"/>
  <c r="B11" i="34"/>
  <c r="B9" i="34"/>
  <c r="U7" i="17"/>
  <c r="U13" i="17"/>
  <c r="U35" i="17"/>
  <c r="U15" i="17"/>
  <c r="U17" i="17"/>
  <c r="U19" i="17"/>
  <c r="U27" i="17"/>
  <c r="U25" i="17"/>
  <c r="U33" i="17"/>
  <c r="U21" i="17"/>
  <c r="U29" i="17"/>
  <c r="G31" i="17" l="1"/>
  <c r="C23" i="34"/>
  <c r="B23" i="35"/>
  <c r="D23" i="34"/>
  <c r="AN23" i="34" s="1"/>
  <c r="C11" i="34"/>
  <c r="D11" i="34"/>
  <c r="AN11" i="34" s="1"/>
  <c r="B11" i="31"/>
  <c r="B11" i="35" s="1"/>
  <c r="B9" i="31"/>
  <c r="B9" i="35" s="1"/>
  <c r="D9" i="34"/>
  <c r="AN9" i="34" s="1"/>
  <c r="C9" i="34"/>
  <c r="U5" i="17"/>
  <c r="S47" i="17"/>
  <c r="C23" i="35" l="1"/>
  <c r="D23" i="35"/>
  <c r="AN23" i="35" s="1"/>
  <c r="C11" i="35"/>
  <c r="D11" i="35"/>
  <c r="AN11" i="35" s="1"/>
  <c r="C9" i="35"/>
  <c r="D9" i="35"/>
  <c r="AN9" i="35" s="1"/>
  <c r="H31" i="17"/>
  <c r="AN31" i="29"/>
  <c r="E31" i="30" s="1"/>
  <c r="D23" i="31"/>
  <c r="AO23" i="31" s="1"/>
  <c r="C23" i="31"/>
  <c r="D11" i="31"/>
  <c r="AO11" i="31" s="1"/>
  <c r="C11" i="31"/>
  <c r="D9" i="31"/>
  <c r="AO9" i="31" s="1"/>
  <c r="C9" i="31"/>
  <c r="I31" i="17" l="1"/>
  <c r="AN31" i="30"/>
  <c r="E31" i="34" s="1"/>
  <c r="B23" i="32"/>
  <c r="B23" i="7" s="1"/>
  <c r="B11" i="32"/>
  <c r="B11" i="7" s="1"/>
  <c r="B9" i="32"/>
  <c r="B9" i="7" s="1"/>
  <c r="AM31" i="34" l="1"/>
  <c r="E31" i="31" s="1"/>
  <c r="J31" i="17"/>
  <c r="D23" i="7"/>
  <c r="AO23" i="7" s="1"/>
  <c r="C23" i="7"/>
  <c r="B23" i="18"/>
  <c r="B23" i="27" s="1"/>
  <c r="D11" i="7"/>
  <c r="AO11" i="7" s="1"/>
  <c r="C11" i="7"/>
  <c r="B11" i="18"/>
  <c r="B11" i="27" s="1"/>
  <c r="D9" i="7"/>
  <c r="AO9" i="7" s="1"/>
  <c r="C9" i="7"/>
  <c r="B9" i="18"/>
  <c r="B9" i="27" s="1"/>
  <c r="B23" i="17"/>
  <c r="D23" i="32"/>
  <c r="AO23" i="32" s="1"/>
  <c r="C23" i="32"/>
  <c r="D11" i="32"/>
  <c r="AO11" i="32" s="1"/>
  <c r="C11" i="32"/>
  <c r="B11" i="17"/>
  <c r="C9" i="32"/>
  <c r="D9" i="32"/>
  <c r="AO9" i="32" s="1"/>
  <c r="B9" i="17"/>
  <c r="D23" i="27" l="1"/>
  <c r="AO23" i="27" s="1"/>
  <c r="C23" i="27"/>
  <c r="C11" i="27"/>
  <c r="D11" i="27"/>
  <c r="AO11" i="27" s="1"/>
  <c r="D9" i="27"/>
  <c r="AO9" i="27" s="1"/>
  <c r="C9" i="27"/>
  <c r="K31" i="17"/>
  <c r="AN31" i="31"/>
  <c r="E31" i="35" s="1"/>
  <c r="D11" i="18"/>
  <c r="AM11" i="18" s="1"/>
  <c r="C11" i="18"/>
  <c r="D23" i="18"/>
  <c r="AM23" i="18" s="1"/>
  <c r="C23" i="18"/>
  <c r="C9" i="18"/>
  <c r="D9" i="18"/>
  <c r="AM9" i="18" s="1"/>
  <c r="Q5" i="17"/>
  <c r="D23" i="17"/>
  <c r="U23" i="17" s="1"/>
  <c r="C23" i="17"/>
  <c r="D11" i="17"/>
  <c r="U11" i="17" s="1"/>
  <c r="C11" i="17"/>
  <c r="D9" i="17"/>
  <c r="U9" i="17" s="1"/>
  <c r="C9" i="17"/>
  <c r="AM31" i="35" l="1"/>
  <c r="E31" i="32" s="1"/>
  <c r="L31" i="17"/>
  <c r="F5" i="17"/>
  <c r="Q11" i="17"/>
  <c r="G5" i="17" l="1"/>
  <c r="AN31" i="32"/>
  <c r="E31" i="7" s="1"/>
  <c r="M31" i="17"/>
  <c r="F11" i="17"/>
  <c r="AN31" i="7" l="1"/>
  <c r="N31" i="17"/>
  <c r="E11" i="28"/>
  <c r="AN11" i="28" s="1"/>
  <c r="E11" i="33" s="1"/>
  <c r="H5" i="17"/>
  <c r="Q43" i="17"/>
  <c r="Q41" i="17"/>
  <c r="Q39" i="17"/>
  <c r="Q37" i="17"/>
  <c r="Q35" i="17"/>
  <c r="Q33" i="17"/>
  <c r="Q29" i="17"/>
  <c r="Q27" i="17"/>
  <c r="Q25" i="17"/>
  <c r="Q23" i="17"/>
  <c r="Q19" i="17"/>
  <c r="Q17" i="17"/>
  <c r="Q15" i="17"/>
  <c r="Q13" i="17"/>
  <c r="Q9" i="17"/>
  <c r="E21" i="28"/>
  <c r="AN21" i="28" s="1"/>
  <c r="E21" i="33" s="1"/>
  <c r="AM21" i="33" s="1"/>
  <c r="E21" i="29" s="1"/>
  <c r="F33" i="17" l="1"/>
  <c r="E33" i="28"/>
  <c r="AN33" i="28" s="1"/>
  <c r="E33" i="33" s="1"/>
  <c r="AM33" i="33" s="1"/>
  <c r="E33" i="29" s="1"/>
  <c r="F15" i="17"/>
  <c r="E15" i="28"/>
  <c r="F25" i="17"/>
  <c r="E25" i="28"/>
  <c r="F17" i="17"/>
  <c r="F37" i="17"/>
  <c r="E37" i="28"/>
  <c r="AN37" i="28" s="1"/>
  <c r="E37" i="33" s="1"/>
  <c r="AM37" i="33" s="1"/>
  <c r="E37" i="29" s="1"/>
  <c r="F29" i="17"/>
  <c r="F41" i="17"/>
  <c r="E41" i="28"/>
  <c r="F35" i="17"/>
  <c r="E35" i="28"/>
  <c r="AN35" i="28" s="1"/>
  <c r="E35" i="33" s="1"/>
  <c r="AM35" i="33" s="1"/>
  <c r="E35" i="29" s="1"/>
  <c r="F27" i="17"/>
  <c r="E27" i="28"/>
  <c r="F9" i="17"/>
  <c r="E9" i="28"/>
  <c r="F19" i="17"/>
  <c r="E19" i="28"/>
  <c r="AN19" i="28" s="1"/>
  <c r="E19" i="33" s="1"/>
  <c r="AM19" i="33" s="1"/>
  <c r="E19" i="29" s="1"/>
  <c r="F39" i="17"/>
  <c r="E39" i="28"/>
  <c r="F23" i="17"/>
  <c r="E23" i="28"/>
  <c r="F43" i="17"/>
  <c r="E43" i="28"/>
  <c r="AN43" i="28" s="1"/>
  <c r="E43" i="33" s="1"/>
  <c r="AM43" i="33" s="1"/>
  <c r="E43" i="29" s="1"/>
  <c r="O31" i="17"/>
  <c r="E31" i="18"/>
  <c r="AL31" i="18" s="1"/>
  <c r="E31" i="27" s="1"/>
  <c r="F13" i="17"/>
  <c r="E13" i="28"/>
  <c r="AN13" i="28" s="1"/>
  <c r="E13" i="33" s="1"/>
  <c r="G11" i="17"/>
  <c r="AM11" i="33"/>
  <c r="E11" i="29" s="1"/>
  <c r="I5" i="17"/>
  <c r="G21" i="17"/>
  <c r="Q7" i="17"/>
  <c r="AN23" i="28" l="1"/>
  <c r="G25" i="17"/>
  <c r="AN25" i="28"/>
  <c r="E25" i="33" s="1"/>
  <c r="AM25" i="33" s="1"/>
  <c r="E25" i="29" s="1"/>
  <c r="G27" i="17"/>
  <c r="AN27" i="28"/>
  <c r="E27" i="33" s="1"/>
  <c r="AM27" i="33" s="1"/>
  <c r="E27" i="29" s="1"/>
  <c r="AN41" i="28"/>
  <c r="G39" i="17"/>
  <c r="AN39" i="28"/>
  <c r="E39" i="33" s="1"/>
  <c r="AM39" i="33" s="1"/>
  <c r="E39" i="29" s="1"/>
  <c r="AN15" i="28"/>
  <c r="E15" i="33" s="1"/>
  <c r="G9" i="17"/>
  <c r="AN9" i="28"/>
  <c r="F7" i="17"/>
  <c r="E7" i="28"/>
  <c r="AN7" i="28" s="1"/>
  <c r="G41" i="17"/>
  <c r="G23" i="17"/>
  <c r="G15" i="17"/>
  <c r="G43" i="17"/>
  <c r="H41" i="17"/>
  <c r="P31" i="17"/>
  <c r="E29" i="28"/>
  <c r="AN29" i="28" s="1"/>
  <c r="E29" i="33" s="1"/>
  <c r="AM29" i="33" s="1"/>
  <c r="H23" i="17"/>
  <c r="AN21" i="29"/>
  <c r="E21" i="30" s="1"/>
  <c r="H21" i="17"/>
  <c r="H15" i="17"/>
  <c r="G13" i="17"/>
  <c r="AM13" i="33"/>
  <c r="E13" i="29" s="1"/>
  <c r="H11" i="17"/>
  <c r="AN11" i="29"/>
  <c r="E11" i="30" s="1"/>
  <c r="J5" i="17"/>
  <c r="G33" i="17"/>
  <c r="G35" i="17"/>
  <c r="G37" i="17"/>
  <c r="G19" i="17"/>
  <c r="Q45" i="17"/>
  <c r="E41" i="33" l="1"/>
  <c r="AM41" i="33" s="1"/>
  <c r="E41" i="29" s="1"/>
  <c r="AN41" i="29" s="1"/>
  <c r="E7" i="33"/>
  <c r="AM7" i="33" s="1"/>
  <c r="E7" i="29" s="1"/>
  <c r="E9" i="33"/>
  <c r="AM9" i="33" s="1"/>
  <c r="E9" i="29" s="1"/>
  <c r="E23" i="33"/>
  <c r="AM23" i="33" s="1"/>
  <c r="E23" i="29" s="1"/>
  <c r="AN23" i="29" s="1"/>
  <c r="E23" i="30" s="1"/>
  <c r="AN23" i="30" s="1"/>
  <c r="E23" i="34" s="1"/>
  <c r="AM15" i="33"/>
  <c r="R31" i="17"/>
  <c r="AN27" i="29"/>
  <c r="AN25" i="29"/>
  <c r="H9" i="17"/>
  <c r="H25" i="17"/>
  <c r="H27" i="17"/>
  <c r="AN43" i="29"/>
  <c r="H43" i="17"/>
  <c r="I41" i="17"/>
  <c r="AN39" i="29"/>
  <c r="E39" i="30" s="1"/>
  <c r="H39" i="17"/>
  <c r="AN37" i="29"/>
  <c r="E37" i="30" s="1"/>
  <c r="H37" i="17"/>
  <c r="H35" i="17"/>
  <c r="AN35" i="29"/>
  <c r="E35" i="30" s="1"/>
  <c r="H33" i="17"/>
  <c r="AN33" i="29"/>
  <c r="E33" i="30" s="1"/>
  <c r="G29" i="17"/>
  <c r="I27" i="17"/>
  <c r="I25" i="17"/>
  <c r="AN21" i="30"/>
  <c r="E21" i="34" s="1"/>
  <c r="I21" i="17"/>
  <c r="H19" i="17"/>
  <c r="AN19" i="29"/>
  <c r="E19" i="30" s="1"/>
  <c r="I15" i="17"/>
  <c r="AN13" i="29"/>
  <c r="E13" i="30" s="1"/>
  <c r="H13" i="17"/>
  <c r="I11" i="17"/>
  <c r="I23" i="17"/>
  <c r="G7" i="17"/>
  <c r="E43" i="30" l="1"/>
  <c r="E41" i="30"/>
  <c r="AN41" i="30" s="1"/>
  <c r="E41" i="34" s="1"/>
  <c r="E25" i="30"/>
  <c r="AN25" i="30" s="1"/>
  <c r="E25" i="34" s="1"/>
  <c r="AM25" i="34" s="1"/>
  <c r="E25" i="31" s="1"/>
  <c r="E27" i="30"/>
  <c r="AN27" i="30" s="1"/>
  <c r="E27" i="34" s="1"/>
  <c r="AM27" i="34" s="1"/>
  <c r="E27" i="31" s="1"/>
  <c r="E15" i="29"/>
  <c r="AN15" i="29" s="1"/>
  <c r="AN9" i="29"/>
  <c r="K5" i="17"/>
  <c r="AN43" i="30"/>
  <c r="E43" i="34" s="1"/>
  <c r="I43" i="17"/>
  <c r="AM41" i="34"/>
  <c r="E41" i="31" s="1"/>
  <c r="J41" i="17"/>
  <c r="AN39" i="30"/>
  <c r="E39" i="34" s="1"/>
  <c r="I39" i="17"/>
  <c r="AN37" i="30"/>
  <c r="E37" i="34" s="1"/>
  <c r="I37" i="17"/>
  <c r="AN35" i="30"/>
  <c r="E35" i="34" s="1"/>
  <c r="I35" i="17"/>
  <c r="AN33" i="30"/>
  <c r="E33" i="34" s="1"/>
  <c r="I33" i="17"/>
  <c r="AN29" i="29"/>
  <c r="E29" i="30" s="1"/>
  <c r="H29" i="17"/>
  <c r="J27" i="17"/>
  <c r="J25" i="17"/>
  <c r="AM21" i="34"/>
  <c r="E21" i="31" s="1"/>
  <c r="J21" i="17"/>
  <c r="I19" i="17"/>
  <c r="AN19" i="30"/>
  <c r="E19" i="34" s="1"/>
  <c r="J15" i="17"/>
  <c r="AN13" i="30"/>
  <c r="E13" i="34" s="1"/>
  <c r="I13" i="17"/>
  <c r="I9" i="17"/>
  <c r="J9" i="17"/>
  <c r="H7" i="17"/>
  <c r="E17" i="28"/>
  <c r="AN17" i="28" s="1"/>
  <c r="E17" i="33" s="1"/>
  <c r="AK47" i="8"/>
  <c r="E15" i="30" l="1"/>
  <c r="AN15" i="30" s="1"/>
  <c r="E15" i="34" s="1"/>
  <c r="AM15" i="34" s="1"/>
  <c r="E15" i="31" s="1"/>
  <c r="AN15" i="31" s="1"/>
  <c r="E15" i="35" s="1"/>
  <c r="E9" i="30"/>
  <c r="AN9" i="30" s="1"/>
  <c r="AN11" i="30"/>
  <c r="E11" i="34" s="1"/>
  <c r="AM43" i="34"/>
  <c r="E43" i="31" s="1"/>
  <c r="J43" i="17"/>
  <c r="K41" i="17"/>
  <c r="AN41" i="31"/>
  <c r="E41" i="35" s="1"/>
  <c r="AM39" i="34"/>
  <c r="E39" i="31" s="1"/>
  <c r="J39" i="17"/>
  <c r="AM37" i="34"/>
  <c r="E37" i="31" s="1"/>
  <c r="J37" i="17"/>
  <c r="AM35" i="34"/>
  <c r="E35" i="31" s="1"/>
  <c r="J35" i="17"/>
  <c r="AM33" i="34"/>
  <c r="E33" i="31" s="1"/>
  <c r="J33" i="17"/>
  <c r="AN29" i="30"/>
  <c r="E29" i="34" s="1"/>
  <c r="I29" i="17"/>
  <c r="AN27" i="31"/>
  <c r="E27" i="35" s="1"/>
  <c r="K27" i="17"/>
  <c r="AN25" i="31"/>
  <c r="E25" i="35" s="1"/>
  <c r="K25" i="17"/>
  <c r="AN21" i="31"/>
  <c r="E21" i="35" s="1"/>
  <c r="K21" i="17"/>
  <c r="AM19" i="34"/>
  <c r="E19" i="31" s="1"/>
  <c r="J19" i="17"/>
  <c r="K15" i="17"/>
  <c r="AM13" i="34"/>
  <c r="E13" i="31" s="1"/>
  <c r="J13" i="17"/>
  <c r="K11" i="17"/>
  <c r="J11" i="17"/>
  <c r="K9" i="17"/>
  <c r="AN7" i="29"/>
  <c r="E7" i="30" s="1"/>
  <c r="AM23" i="34"/>
  <c r="E23" i="31" s="1"/>
  <c r="J23" i="17"/>
  <c r="F45" i="17"/>
  <c r="E9" i="34" l="1"/>
  <c r="AM9" i="34" s="1"/>
  <c r="E9" i="31" s="1"/>
  <c r="AN9" i="31" s="1"/>
  <c r="E9" i="35" s="1"/>
  <c r="AM9" i="35" s="1"/>
  <c r="E9" i="32" s="1"/>
  <c r="AM11" i="34"/>
  <c r="AN43" i="31"/>
  <c r="E43" i="35" s="1"/>
  <c r="K43" i="17"/>
  <c r="L41" i="17"/>
  <c r="AM41" i="35"/>
  <c r="E41" i="32" s="1"/>
  <c r="K39" i="17"/>
  <c r="AN39" i="31"/>
  <c r="E39" i="35" s="1"/>
  <c r="AN37" i="31"/>
  <c r="E37" i="35" s="1"/>
  <c r="K37" i="17"/>
  <c r="K35" i="17"/>
  <c r="AN35" i="31"/>
  <c r="E35" i="35" s="1"/>
  <c r="AN33" i="31"/>
  <c r="E33" i="35" s="1"/>
  <c r="K33" i="17"/>
  <c r="AM29" i="34"/>
  <c r="E29" i="31" s="1"/>
  <c r="J29" i="17"/>
  <c r="AM27" i="35"/>
  <c r="E27" i="32" s="1"/>
  <c r="L27" i="17"/>
  <c r="AM25" i="35"/>
  <c r="E25" i="32" s="1"/>
  <c r="L25" i="17"/>
  <c r="AM21" i="35"/>
  <c r="E21" i="32" s="1"/>
  <c r="L21" i="17"/>
  <c r="K19" i="17"/>
  <c r="AN19" i="31"/>
  <c r="E19" i="35" s="1"/>
  <c r="AM15" i="35"/>
  <c r="E15" i="32" s="1"/>
  <c r="L15" i="17"/>
  <c r="K13" i="17"/>
  <c r="AN13" i="31"/>
  <c r="E13" i="35" s="1"/>
  <c r="L11" i="17"/>
  <c r="L9" i="17"/>
  <c r="L5" i="17"/>
  <c r="AM17" i="33"/>
  <c r="E17" i="29" s="1"/>
  <c r="G17" i="17"/>
  <c r="AL47" i="28"/>
  <c r="E11" i="31" l="1"/>
  <c r="AN11" i="31" s="1"/>
  <c r="AM43" i="35"/>
  <c r="E43" i="32" s="1"/>
  <c r="L43" i="17"/>
  <c r="AN41" i="32"/>
  <c r="E41" i="7" s="1"/>
  <c r="M41" i="17"/>
  <c r="AM39" i="35"/>
  <c r="E39" i="32" s="1"/>
  <c r="L39" i="17"/>
  <c r="AM37" i="35"/>
  <c r="E37" i="32" s="1"/>
  <c r="L37" i="17"/>
  <c r="AM35" i="35"/>
  <c r="E35" i="32" s="1"/>
  <c r="L35" i="17"/>
  <c r="AM33" i="35"/>
  <c r="E33" i="32" s="1"/>
  <c r="L33" i="17"/>
  <c r="K29" i="17"/>
  <c r="AN29" i="31"/>
  <c r="E29" i="35" s="1"/>
  <c r="AN27" i="32"/>
  <c r="E27" i="7" s="1"/>
  <c r="M27" i="17"/>
  <c r="AN25" i="32"/>
  <c r="E25" i="7" s="1"/>
  <c r="M25" i="17"/>
  <c r="AN21" i="32"/>
  <c r="E21" i="7" s="1"/>
  <c r="M21" i="17"/>
  <c r="AM19" i="35"/>
  <c r="E19" i="32" s="1"/>
  <c r="L19" i="17"/>
  <c r="M15" i="17"/>
  <c r="AM13" i="35"/>
  <c r="E13" i="32" s="1"/>
  <c r="L13" i="17"/>
  <c r="AN9" i="32"/>
  <c r="E9" i="7" s="1"/>
  <c r="M9" i="17"/>
  <c r="AN7" i="30"/>
  <c r="E7" i="34" s="1"/>
  <c r="I7" i="17"/>
  <c r="K23" i="17"/>
  <c r="G45" i="17"/>
  <c r="E11" i="35" l="1"/>
  <c r="AM11" i="35" s="1"/>
  <c r="E11" i="32" s="1"/>
  <c r="AN11" i="32" s="1"/>
  <c r="E11" i="7" s="1"/>
  <c r="AN11" i="7" s="1"/>
  <c r="AN13" i="32"/>
  <c r="E13" i="7" s="1"/>
  <c r="AN15" i="32"/>
  <c r="E15" i="7" s="1"/>
  <c r="AN43" i="32"/>
  <c r="E43" i="7" s="1"/>
  <c r="M43" i="17"/>
  <c r="AN41" i="7"/>
  <c r="N41" i="17"/>
  <c r="AN39" i="32"/>
  <c r="E39" i="7" s="1"/>
  <c r="M39" i="17"/>
  <c r="AN37" i="32"/>
  <c r="E37" i="7" s="1"/>
  <c r="M37" i="17"/>
  <c r="AN35" i="32"/>
  <c r="E35" i="7" s="1"/>
  <c r="M35" i="17"/>
  <c r="AN33" i="32"/>
  <c r="E33" i="7" s="1"/>
  <c r="M33" i="17"/>
  <c r="AM29" i="35"/>
  <c r="E29" i="32" s="1"/>
  <c r="L29" i="17"/>
  <c r="AN27" i="7"/>
  <c r="N27" i="17"/>
  <c r="AN25" i="7"/>
  <c r="N25" i="17"/>
  <c r="AN21" i="7"/>
  <c r="N21" i="17"/>
  <c r="AN19" i="32"/>
  <c r="E19" i="7" s="1"/>
  <c r="M19" i="17"/>
  <c r="H17" i="17"/>
  <c r="AK47" i="33"/>
  <c r="O15" i="17"/>
  <c r="M13" i="17"/>
  <c r="N11" i="17"/>
  <c r="N9" i="17"/>
  <c r="AN9" i="7"/>
  <c r="AN23" i="31"/>
  <c r="E23" i="35" s="1"/>
  <c r="M5" i="17"/>
  <c r="AN15" i="7" l="1"/>
  <c r="E15" i="18" s="1"/>
  <c r="AL15" i="18" s="1"/>
  <c r="N43" i="17"/>
  <c r="AN43" i="7"/>
  <c r="O41" i="17"/>
  <c r="E41" i="18"/>
  <c r="AL41" i="18" s="1"/>
  <c r="E41" i="27" s="1"/>
  <c r="AN39" i="7"/>
  <c r="N39" i="17"/>
  <c r="AN37" i="7"/>
  <c r="N37" i="17"/>
  <c r="N35" i="17"/>
  <c r="AN35" i="7"/>
  <c r="AN33" i="7"/>
  <c r="N33" i="17"/>
  <c r="AN29" i="32"/>
  <c r="E29" i="7" s="1"/>
  <c r="M29" i="17"/>
  <c r="O27" i="17"/>
  <c r="E27" i="18"/>
  <c r="AL27" i="18" s="1"/>
  <c r="O25" i="17"/>
  <c r="E25" i="18"/>
  <c r="AL25" i="18" s="1"/>
  <c r="E21" i="18"/>
  <c r="AL21" i="18" s="1"/>
  <c r="O21" i="17"/>
  <c r="AN19" i="7"/>
  <c r="N19" i="17"/>
  <c r="AN17" i="29"/>
  <c r="E17" i="30" s="1"/>
  <c r="H45" i="17"/>
  <c r="P15" i="17"/>
  <c r="AN13" i="7"/>
  <c r="N13" i="17"/>
  <c r="O11" i="17"/>
  <c r="E11" i="18"/>
  <c r="AL11" i="18" s="1"/>
  <c r="O9" i="17"/>
  <c r="E9" i="18"/>
  <c r="AL9" i="18" s="1"/>
  <c r="AM7" i="34"/>
  <c r="E7" i="31" s="1"/>
  <c r="J7" i="17"/>
  <c r="E9" i="27" l="1"/>
  <c r="AN9" i="27" s="1"/>
  <c r="T9" i="17" s="1"/>
  <c r="E21" i="27"/>
  <c r="AN21" i="27" s="1"/>
  <c r="T21" i="17" s="1"/>
  <c r="E25" i="27"/>
  <c r="AN25" i="27" s="1"/>
  <c r="T25" i="17" s="1"/>
  <c r="E11" i="27"/>
  <c r="AN11" i="27" s="1"/>
  <c r="T11" i="17" s="1"/>
  <c r="E27" i="27"/>
  <c r="AN27" i="27" s="1"/>
  <c r="T27" i="17" s="1"/>
  <c r="E15" i="27"/>
  <c r="AN15" i="27" s="1"/>
  <c r="T15" i="17" s="1"/>
  <c r="R15" i="17"/>
  <c r="O43" i="17"/>
  <c r="E43" i="18"/>
  <c r="AL43" i="18" s="1"/>
  <c r="E43" i="27" s="1"/>
  <c r="P41" i="17"/>
  <c r="R41" i="17" s="1"/>
  <c r="O39" i="17"/>
  <c r="E39" i="18"/>
  <c r="AL39" i="18" s="1"/>
  <c r="E39" i="27" s="1"/>
  <c r="O37" i="17"/>
  <c r="E37" i="18"/>
  <c r="AL37" i="18" s="1"/>
  <c r="E37" i="27" s="1"/>
  <c r="O35" i="17"/>
  <c r="E35" i="18"/>
  <c r="AL35" i="18" s="1"/>
  <c r="E33" i="18"/>
  <c r="AL33" i="18" s="1"/>
  <c r="O33" i="17"/>
  <c r="AN29" i="7"/>
  <c r="N29" i="17"/>
  <c r="P27" i="17"/>
  <c r="P25" i="17"/>
  <c r="P21" i="17"/>
  <c r="O19" i="17"/>
  <c r="E19" i="18"/>
  <c r="AL19" i="18" s="1"/>
  <c r="E13" i="18"/>
  <c r="AL13" i="18" s="1"/>
  <c r="O13" i="17"/>
  <c r="P11" i="17"/>
  <c r="P9" i="17"/>
  <c r="R9" i="17" s="1"/>
  <c r="AM23" i="35"/>
  <c r="E23" i="32" s="1"/>
  <c r="L23" i="17"/>
  <c r="E33" i="27" l="1"/>
  <c r="AN33" i="27" s="1"/>
  <c r="T33" i="17" s="1"/>
  <c r="E19" i="27"/>
  <c r="AN19" i="27" s="1"/>
  <c r="T19" i="17" s="1"/>
  <c r="E35" i="27"/>
  <c r="AN35" i="27" s="1"/>
  <c r="T35" i="17" s="1"/>
  <c r="R25" i="17"/>
  <c r="R21" i="17"/>
  <c r="R11" i="17"/>
  <c r="R27" i="17"/>
  <c r="P43" i="17"/>
  <c r="R43" i="17" s="1"/>
  <c r="P39" i="17"/>
  <c r="R39" i="17" s="1"/>
  <c r="P37" i="17"/>
  <c r="R37" i="17" s="1"/>
  <c r="P35" i="17"/>
  <c r="R35" i="17" s="1"/>
  <c r="P33" i="17"/>
  <c r="R33" i="17" s="1"/>
  <c r="O29" i="17"/>
  <c r="E29" i="18"/>
  <c r="AL29" i="18" s="1"/>
  <c r="P19" i="17"/>
  <c r="AN17" i="30"/>
  <c r="E17" i="34" s="1"/>
  <c r="I17" i="17"/>
  <c r="AL47" i="29"/>
  <c r="P13" i="17"/>
  <c r="K7" i="17"/>
  <c r="N5" i="17"/>
  <c r="E29" i="27" l="1"/>
  <c r="AN29" i="27" s="1"/>
  <c r="T29" i="17" s="1"/>
  <c r="R13" i="17"/>
  <c r="R19" i="17"/>
  <c r="P29" i="17"/>
  <c r="R29" i="17" s="1"/>
  <c r="I45" i="17"/>
  <c r="AN7" i="31"/>
  <c r="M23" i="17"/>
  <c r="E7" i="35" l="1"/>
  <c r="AM7" i="35" s="1"/>
  <c r="E7" i="32" s="1"/>
  <c r="AM17" i="34"/>
  <c r="E17" i="31" s="1"/>
  <c r="J17" i="17"/>
  <c r="AL47" i="30"/>
  <c r="AN23" i="32"/>
  <c r="E23" i="7" s="1"/>
  <c r="O5" i="17"/>
  <c r="J45" i="17" l="1"/>
  <c r="L7" i="17"/>
  <c r="K17" i="17" l="1"/>
  <c r="AN23" i="7"/>
  <c r="N23" i="17"/>
  <c r="P5" i="17"/>
  <c r="R5" i="17" s="1"/>
  <c r="B43" i="28"/>
  <c r="B41" i="28"/>
  <c r="B39" i="28"/>
  <c r="B37" i="28"/>
  <c r="B31" i="28"/>
  <c r="C41" i="8"/>
  <c r="D39" i="8" l="1"/>
  <c r="AN39" i="8" s="1"/>
  <c r="D41" i="8"/>
  <c r="AN41" i="8" s="1"/>
  <c r="K45" i="17"/>
  <c r="AN17" i="31"/>
  <c r="E17" i="35" s="1"/>
  <c r="M7" i="17"/>
  <c r="C31" i="8"/>
  <c r="D31" i="8"/>
  <c r="AN31" i="8" s="1"/>
  <c r="C39" i="8"/>
  <c r="D43" i="8"/>
  <c r="AN43" i="8" s="1"/>
  <c r="C43" i="8"/>
  <c r="C43" i="28"/>
  <c r="B43" i="33"/>
  <c r="D43" i="28"/>
  <c r="AO43" i="28" s="1"/>
  <c r="D41" i="28"/>
  <c r="AO41" i="28" s="1"/>
  <c r="C41" i="28"/>
  <c r="B41" i="33"/>
  <c r="C39" i="28"/>
  <c r="B39" i="33"/>
  <c r="D39" i="28"/>
  <c r="AO39" i="28" s="1"/>
  <c r="C37" i="8"/>
  <c r="D37" i="8"/>
  <c r="AN37" i="8" s="1"/>
  <c r="D37" i="28"/>
  <c r="AO37" i="28" s="1"/>
  <c r="C37" i="28"/>
  <c r="B37" i="33"/>
  <c r="D31" i="28"/>
  <c r="AO31" i="28" s="1"/>
  <c r="B31" i="33"/>
  <c r="C31" i="28"/>
  <c r="AN7" i="32" l="1"/>
  <c r="E7" i="7" s="1"/>
  <c r="O23" i="17"/>
  <c r="E23" i="18"/>
  <c r="AL23" i="18" s="1"/>
  <c r="AN45" i="8"/>
  <c r="C43" i="33"/>
  <c r="B43" i="29"/>
  <c r="B43" i="30" s="1"/>
  <c r="D43" i="33"/>
  <c r="AN43" i="33" s="1"/>
  <c r="B41" i="29"/>
  <c r="B41" i="30" s="1"/>
  <c r="D41" i="33"/>
  <c r="AN41" i="33" s="1"/>
  <c r="C41" i="33"/>
  <c r="B39" i="29"/>
  <c r="B39" i="30" s="1"/>
  <c r="C39" i="33"/>
  <c r="D39" i="33"/>
  <c r="AN39" i="33" s="1"/>
  <c r="AO45" i="28"/>
  <c r="B37" i="29"/>
  <c r="B37" i="30" s="1"/>
  <c r="C37" i="33"/>
  <c r="D37" i="33"/>
  <c r="AN37" i="33" s="1"/>
  <c r="B31" i="29"/>
  <c r="B31" i="30" s="1"/>
  <c r="C31" i="33"/>
  <c r="D31" i="33"/>
  <c r="AN31" i="33" s="1"/>
  <c r="E23" i="27" l="1"/>
  <c r="AN23" i="27" s="1"/>
  <c r="T23" i="17" s="1"/>
  <c r="C43" i="30"/>
  <c r="D43" i="30"/>
  <c r="AO43" i="30" s="1"/>
  <c r="C39" i="30"/>
  <c r="D39" i="30"/>
  <c r="AO39" i="30" s="1"/>
  <c r="C31" i="30"/>
  <c r="D31" i="30"/>
  <c r="AO31" i="30" s="1"/>
  <c r="C41" i="30"/>
  <c r="D41" i="30"/>
  <c r="AO41" i="30" s="1"/>
  <c r="C37" i="30"/>
  <c r="D37" i="30"/>
  <c r="AO37" i="30" s="1"/>
  <c r="AM17" i="35"/>
  <c r="E17" i="32" s="1"/>
  <c r="L17" i="17"/>
  <c r="AL47" i="31"/>
  <c r="D43" i="29"/>
  <c r="AO43" i="29" s="1"/>
  <c r="C43" i="29"/>
  <c r="D41" i="29"/>
  <c r="AO41" i="29" s="1"/>
  <c r="C41" i="29"/>
  <c r="D39" i="29"/>
  <c r="AO39" i="29" s="1"/>
  <c r="C39" i="29"/>
  <c r="AN45" i="33"/>
  <c r="D37" i="29"/>
  <c r="AO37" i="29" s="1"/>
  <c r="C37" i="29"/>
  <c r="D31" i="29"/>
  <c r="AO31" i="29" s="1"/>
  <c r="C31" i="29"/>
  <c r="AO45" i="30" l="1"/>
  <c r="L45" i="17"/>
  <c r="AN7" i="7"/>
  <c r="N7" i="17"/>
  <c r="P23" i="17"/>
  <c r="R23" i="17" s="1"/>
  <c r="B43" i="34"/>
  <c r="B41" i="34"/>
  <c r="B39" i="34"/>
  <c r="AO45" i="29"/>
  <c r="B37" i="34"/>
  <c r="B31" i="34"/>
  <c r="M17" i="17" l="1"/>
  <c r="M45" i="17" s="1"/>
  <c r="AK47" i="35"/>
  <c r="D43" i="34"/>
  <c r="AN43" i="34" s="1"/>
  <c r="B43" i="31"/>
  <c r="B43" i="35" s="1"/>
  <c r="C43" i="34"/>
  <c r="B41" i="31"/>
  <c r="B41" i="35" s="1"/>
  <c r="D41" i="34"/>
  <c r="AN41" i="34" s="1"/>
  <c r="C41" i="34"/>
  <c r="D39" i="34"/>
  <c r="AN39" i="34" s="1"/>
  <c r="C39" i="34"/>
  <c r="B39" i="31"/>
  <c r="B39" i="35" s="1"/>
  <c r="C37" i="34"/>
  <c r="B37" i="31"/>
  <c r="B37" i="35" s="1"/>
  <c r="D37" i="34"/>
  <c r="AN37" i="34" s="1"/>
  <c r="B31" i="31"/>
  <c r="B31" i="35" s="1"/>
  <c r="C31" i="34"/>
  <c r="D31" i="34"/>
  <c r="AN31" i="34" s="1"/>
  <c r="C37" i="35" l="1"/>
  <c r="D37" i="35"/>
  <c r="AN37" i="35" s="1"/>
  <c r="C43" i="35"/>
  <c r="D43" i="35"/>
  <c r="AN43" i="35" s="1"/>
  <c r="C39" i="35"/>
  <c r="D39" i="35"/>
  <c r="AN39" i="35" s="1"/>
  <c r="C31" i="35"/>
  <c r="D31" i="35"/>
  <c r="AN31" i="35" s="1"/>
  <c r="C41" i="35"/>
  <c r="D41" i="35"/>
  <c r="AN41" i="35" s="1"/>
  <c r="AN17" i="32"/>
  <c r="E17" i="7" s="1"/>
  <c r="E7" i="18"/>
  <c r="AL7" i="18" s="1"/>
  <c r="O7" i="17"/>
  <c r="D43" i="31"/>
  <c r="AO43" i="31" s="1"/>
  <c r="C43" i="31"/>
  <c r="D41" i="31"/>
  <c r="AO41" i="31" s="1"/>
  <c r="C41" i="31"/>
  <c r="D39" i="31"/>
  <c r="AO39" i="31" s="1"/>
  <c r="C39" i="31"/>
  <c r="AN45" i="34"/>
  <c r="D37" i="31"/>
  <c r="AO37" i="31" s="1"/>
  <c r="C37" i="31"/>
  <c r="D31" i="31"/>
  <c r="AO31" i="31" s="1"/>
  <c r="C31" i="31"/>
  <c r="E7" i="27" l="1"/>
  <c r="AN7" i="27" s="1"/>
  <c r="T7" i="17" s="1"/>
  <c r="AN45" i="35"/>
  <c r="B43" i="32"/>
  <c r="B43" i="7" s="1"/>
  <c r="B41" i="32"/>
  <c r="B41" i="7" s="1"/>
  <c r="AO45" i="31"/>
  <c r="B39" i="32"/>
  <c r="B39" i="7" s="1"/>
  <c r="B37" i="32"/>
  <c r="B37" i="7" s="1"/>
  <c r="B31" i="32"/>
  <c r="B31" i="7" s="1"/>
  <c r="AN17" i="7" l="1"/>
  <c r="N17" i="17"/>
  <c r="N45" i="17" s="1"/>
  <c r="AL47" i="32"/>
  <c r="P7" i="17"/>
  <c r="R7" i="17" s="1"/>
  <c r="D31" i="7"/>
  <c r="AO31" i="7" s="1"/>
  <c r="C31" i="7"/>
  <c r="B31" i="18"/>
  <c r="B31" i="27" s="1"/>
  <c r="D41" i="7"/>
  <c r="AO41" i="7" s="1"/>
  <c r="C41" i="7"/>
  <c r="B41" i="18"/>
  <c r="B41" i="27" s="1"/>
  <c r="D39" i="7"/>
  <c r="AO39" i="7" s="1"/>
  <c r="C39" i="7"/>
  <c r="B39" i="18"/>
  <c r="B39" i="27" s="1"/>
  <c r="D37" i="7"/>
  <c r="AO37" i="7" s="1"/>
  <c r="C37" i="7"/>
  <c r="B37" i="18"/>
  <c r="B37" i="27" s="1"/>
  <c r="D43" i="7"/>
  <c r="AO43" i="7" s="1"/>
  <c r="C43" i="7"/>
  <c r="B43" i="18"/>
  <c r="B43" i="27" s="1"/>
  <c r="B43" i="17"/>
  <c r="D43" i="32"/>
  <c r="AO43" i="32" s="1"/>
  <c r="C43" i="32"/>
  <c r="C41" i="32"/>
  <c r="D41" i="32"/>
  <c r="AO41" i="32" s="1"/>
  <c r="B41" i="17"/>
  <c r="B39" i="17"/>
  <c r="C39" i="32"/>
  <c r="D39" i="32"/>
  <c r="AO39" i="32" s="1"/>
  <c r="D37" i="32"/>
  <c r="AO37" i="32" s="1"/>
  <c r="B37" i="17"/>
  <c r="C37" i="32"/>
  <c r="C31" i="32"/>
  <c r="B31" i="17"/>
  <c r="D31" i="32"/>
  <c r="AO31" i="32" s="1"/>
  <c r="C31" i="27" l="1"/>
  <c r="D31" i="27"/>
  <c r="AO31" i="27" s="1"/>
  <c r="D39" i="27"/>
  <c r="AO39" i="27" s="1"/>
  <c r="C39" i="27"/>
  <c r="C37" i="27"/>
  <c r="D37" i="27"/>
  <c r="AO37" i="27" s="1"/>
  <c r="D43" i="27"/>
  <c r="AO43" i="27" s="1"/>
  <c r="C43" i="27"/>
  <c r="D41" i="27"/>
  <c r="AO41" i="27" s="1"/>
  <c r="C41" i="27"/>
  <c r="C41" i="18"/>
  <c r="D41" i="18"/>
  <c r="AM41" i="18" s="1"/>
  <c r="AN41" i="27" s="1"/>
  <c r="T41" i="17" s="1"/>
  <c r="D37" i="18"/>
  <c r="AM37" i="18" s="1"/>
  <c r="AN37" i="27" s="1"/>
  <c r="T37" i="17" s="1"/>
  <c r="C37" i="18"/>
  <c r="C31" i="18"/>
  <c r="D31" i="18"/>
  <c r="AM31" i="18" s="1"/>
  <c r="AN31" i="27" s="1"/>
  <c r="C43" i="18"/>
  <c r="D43" i="18"/>
  <c r="AM43" i="18" s="1"/>
  <c r="AN43" i="27" s="1"/>
  <c r="T43" i="17" s="1"/>
  <c r="D39" i="18"/>
  <c r="AM39" i="18" s="1"/>
  <c r="AN39" i="27" s="1"/>
  <c r="T39" i="17" s="1"/>
  <c r="C39" i="18"/>
  <c r="AO45" i="7"/>
  <c r="C43" i="17"/>
  <c r="D43" i="17"/>
  <c r="U43" i="17" s="1"/>
  <c r="D41" i="17"/>
  <c r="U41" i="17" s="1"/>
  <c r="C41" i="17"/>
  <c r="C39" i="17"/>
  <c r="D39" i="17"/>
  <c r="U39" i="17" s="1"/>
  <c r="AO45" i="32"/>
  <c r="C37" i="17"/>
  <c r="D37" i="17"/>
  <c r="U37" i="17" s="1"/>
  <c r="C31" i="17"/>
  <c r="D31" i="17"/>
  <c r="U31" i="17" s="1"/>
  <c r="AO45" i="27" l="1"/>
  <c r="T31" i="17"/>
  <c r="O17" i="17"/>
  <c r="E17" i="18"/>
  <c r="AL17" i="18" s="1"/>
  <c r="AL47" i="7"/>
  <c r="AM45" i="18"/>
  <c r="U45" i="17"/>
  <c r="E17" i="27" l="1"/>
  <c r="AN17" i="27" s="1"/>
  <c r="T17" i="17" s="1"/>
  <c r="O45" i="17"/>
  <c r="P17" i="17"/>
  <c r="R17" i="17" s="1"/>
  <c r="P45" i="17" l="1"/>
  <c r="R45" i="17" s="1"/>
  <c r="R47" i="17" l="1"/>
  <c r="AM47" i="8" l="1"/>
  <c r="E5" i="28" l="1"/>
  <c r="E45" i="8"/>
  <c r="AM45" i="8" s="1"/>
  <c r="E45" i="28" l="1"/>
  <c r="AN45" i="28" s="1"/>
  <c r="AN5" i="28"/>
  <c r="AN47" i="28" l="1"/>
  <c r="E5" i="33"/>
  <c r="AM5" i="33"/>
  <c r="E5" i="29" s="1"/>
  <c r="E45" i="29" s="1"/>
  <c r="E45" i="33" l="1"/>
  <c r="AM45" i="33" s="1"/>
  <c r="AM47" i="33"/>
  <c r="AN5" i="29" l="1"/>
  <c r="E5" i="30" s="1"/>
  <c r="E45" i="30" s="1"/>
  <c r="AN45" i="29" l="1"/>
  <c r="AN47" i="29"/>
  <c r="AN5" i="30" l="1"/>
  <c r="AN47" i="30" l="1"/>
  <c r="E5" i="34"/>
  <c r="E45" i="34" s="1"/>
  <c r="AN45" i="30"/>
  <c r="AM5" i="34"/>
  <c r="E5" i="31" s="1"/>
  <c r="E45" i="31" s="1"/>
  <c r="AM45" i="34" l="1"/>
  <c r="AM47" i="34"/>
  <c r="AN5" i="31" l="1"/>
  <c r="AN45" i="31"/>
  <c r="AN47" i="31" l="1"/>
  <c r="E5" i="35"/>
  <c r="E45" i="35" s="1"/>
  <c r="AM5" i="35" l="1"/>
  <c r="E5" i="32" s="1"/>
  <c r="E45" i="32" s="1"/>
  <c r="AM45" i="35"/>
  <c r="AM47" i="35" l="1"/>
  <c r="AN5" i="32"/>
  <c r="E5" i="7" s="1"/>
  <c r="E45" i="7" s="1"/>
  <c r="AN45" i="32"/>
  <c r="AN47" i="32" l="1"/>
  <c r="AN5" i="7"/>
  <c r="AN47" i="7" s="1"/>
  <c r="AN45" i="7"/>
  <c r="E5" i="18" l="1"/>
  <c r="E45" i="18" s="1"/>
  <c r="AL5" i="18" l="1"/>
  <c r="E13" i="27" s="1"/>
  <c r="AN13" i="27" s="1"/>
  <c r="T13" i="17" s="1"/>
  <c r="AL45" i="18"/>
  <c r="E5" i="27" l="1"/>
  <c r="E45" i="27" s="1"/>
  <c r="AL47" i="18"/>
  <c r="AN5" i="27" l="1"/>
  <c r="AN45" i="27"/>
  <c r="T45" i="17" s="1"/>
  <c r="T5" i="17" l="1"/>
  <c r="T47" i="17" s="1"/>
  <c r="AN47" i="27"/>
</calcChain>
</file>

<file path=xl/sharedStrings.xml><?xml version="1.0" encoding="utf-8"?>
<sst xmlns="http://schemas.openxmlformats.org/spreadsheetml/2006/main" count="1340" uniqueCount="427">
  <si>
    <t>フィルム重量計算シート（原反重量のみ）</t>
    <rPh sb="4" eb="6">
      <t>ジュウリョウ</t>
    </rPh>
    <rPh sb="6" eb="8">
      <t>ケイサn</t>
    </rPh>
    <rPh sb="12" eb="13">
      <t xml:space="preserve">ゲン </t>
    </rPh>
    <rPh sb="13" eb="14">
      <t xml:space="preserve">ソリ </t>
    </rPh>
    <rPh sb="14" eb="16">
      <t>ジュウリョウ</t>
    </rPh>
    <phoneticPr fontId="2"/>
  </si>
  <si>
    <t>×</t>
    <phoneticPr fontId="2"/>
  </si>
  <si>
    <t>＝</t>
    <phoneticPr fontId="2"/>
  </si>
  <si>
    <t>原反重量</t>
    <rPh sb="0" eb="1">
      <t xml:space="preserve">ゲン </t>
    </rPh>
    <rPh sb="1" eb="2">
      <t xml:space="preserve">ソリ </t>
    </rPh>
    <rPh sb="2" eb="4">
      <t>ジュウリョウ</t>
    </rPh>
    <phoneticPr fontId="2"/>
  </si>
  <si>
    <t>比重</t>
    <rPh sb="0" eb="2">
      <t>ヒジュウ</t>
    </rPh>
    <phoneticPr fontId="2"/>
  </si>
  <si>
    <t>品　目　別　商　品　重　量</t>
    <rPh sb="0" eb="1">
      <t>ヒン</t>
    </rPh>
    <rPh sb="2" eb="3">
      <t>メ</t>
    </rPh>
    <rPh sb="4" eb="5">
      <t>ベツ</t>
    </rPh>
    <rPh sb="6" eb="7">
      <t>ショウ</t>
    </rPh>
    <rPh sb="8" eb="9">
      <t>ヒン</t>
    </rPh>
    <rPh sb="10" eb="11">
      <t>ジュウ</t>
    </rPh>
    <rPh sb="12" eb="13">
      <t>リョウ</t>
    </rPh>
    <phoneticPr fontId="2"/>
  </si>
  <si>
    <t>P55</t>
  </si>
  <si>
    <t>P44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</si>
  <si>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</si>
  <si>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</si>
  <si>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</si>
  <si>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</si>
  <si>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</si>
  <si>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</si>
  <si>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</si>
  <si>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</si>
  <si>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</si>
  <si>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</si>
  <si>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</si>
  <si>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</si>
  <si>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</si>
  <si>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</si>
  <si>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</si>
  <si>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</si>
  <si>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</si>
  <si>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</si>
  <si>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</si>
  <si>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</si>
  <si>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</si>
  <si>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</si>
  <si>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</si>
  <si>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</si>
  <si>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</si>
  <si>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</si>
  <si>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</si>
  <si>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</si>
  <si>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品　　　　　名</t>
    <rPh sb="0" eb="1">
      <t>ヒン</t>
    </rPh>
    <rPh sb="6" eb="7">
      <t>ナ</t>
    </rPh>
    <phoneticPr fontId="2"/>
  </si>
  <si>
    <t xml:space="preserve">ID </t>
    <phoneticPr fontId="2"/>
  </si>
  <si>
    <t>ID</t>
    <phoneticPr fontId="2"/>
  </si>
  <si>
    <t>　</t>
    <phoneticPr fontId="2"/>
  </si>
  <si>
    <t xml:space="preserve">ID </t>
  </si>
  <si>
    <t xml:space="preserve">      0.017 × 650 × 500</t>
  </si>
  <si>
    <t xml:space="preserve">      0.020 × 600 × 1000</t>
  </si>
  <si>
    <t xml:space="preserve">      0.018 × 600 × 1000</t>
  </si>
  <si>
    <t xml:space="preserve">      0.017 × 600 × 1000</t>
  </si>
  <si>
    <t xml:space="preserve">      0.015 × 600 × 1000</t>
  </si>
  <si>
    <t xml:space="preserve">      0.014 × 600 × 1000</t>
  </si>
  <si>
    <t xml:space="preserve">      0.013 × 600 × 1000</t>
  </si>
  <si>
    <t xml:space="preserve">      0.012 × 600 × 1000</t>
  </si>
  <si>
    <t xml:space="preserve">      0.015 × 600 × 900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</si>
  <si>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</si>
  <si>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</si>
  <si>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</si>
  <si>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</si>
  <si>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</si>
  <si>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</si>
  <si>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</si>
  <si>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</si>
  <si>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</si>
  <si>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</si>
  <si>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</si>
  <si>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</si>
  <si>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</si>
  <si>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</si>
  <si>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</si>
  <si>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</si>
  <si>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</si>
  <si>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</si>
  <si>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</si>
  <si>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</si>
  <si>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</si>
  <si>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</si>
  <si>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</si>
  <si>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</si>
  <si>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</si>
  <si>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</si>
  <si>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</si>
  <si>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</si>
  <si>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</si>
  <si>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</si>
  <si>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</si>
  <si>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</si>
  <si>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</si>
  <si>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</si>
  <si>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</si>
  <si>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</si>
  <si>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</si>
  <si>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</si>
  <si>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</si>
  <si>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</si>
  <si>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</si>
  <si>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</si>
  <si>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</si>
  <si>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</si>
  <si>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</si>
  <si>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</si>
  <si>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</si>
  <si>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</si>
  <si>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</si>
  <si>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</si>
  <si>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</si>
  <si>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</si>
  <si>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</si>
  <si>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</si>
  <si>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</si>
  <si>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</si>
  <si>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</si>
  <si>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</t>
  </si>
  <si>
    <t>R32</t>
  </si>
  <si>
    <t>R33</t>
  </si>
  <si>
    <t>R34</t>
  </si>
  <si>
    <t>R35</t>
  </si>
  <si>
    <t>R36</t>
  </si>
  <si>
    <t>R37</t>
  </si>
  <si>
    <t>R38</t>
  </si>
  <si>
    <t>R39</t>
  </si>
  <si>
    <t>R40</t>
  </si>
  <si>
    <t>R41</t>
  </si>
  <si>
    <t>R42</t>
  </si>
  <si>
    <t>R43</t>
  </si>
  <si>
    <t>R44</t>
  </si>
  <si>
    <t>R45</t>
  </si>
  <si>
    <t>R46</t>
  </si>
  <si>
    <t>R47</t>
  </si>
  <si>
    <t>R48</t>
  </si>
  <si>
    <t>R49</t>
  </si>
  <si>
    <t>R50</t>
  </si>
  <si>
    <t>R51</t>
  </si>
  <si>
    <t>R52</t>
  </si>
  <si>
    <t>R53</t>
  </si>
  <si>
    <t>R54</t>
  </si>
  <si>
    <t>R55</t>
  </si>
  <si>
    <t>R56</t>
  </si>
  <si>
    <t>R57</t>
  </si>
  <si>
    <t>R58</t>
  </si>
  <si>
    <t>R59</t>
  </si>
  <si>
    <t>R60</t>
  </si>
  <si>
    <t>R61</t>
  </si>
  <si>
    <t>R62</t>
  </si>
  <si>
    <t>R63</t>
  </si>
  <si>
    <t>R64</t>
  </si>
  <si>
    <t>重量      (kg)</t>
    <rPh sb="0" eb="1">
      <t>オモ</t>
    </rPh>
    <rPh sb="1" eb="2">
      <t>リョウ</t>
    </rPh>
    <phoneticPr fontId="2"/>
  </si>
  <si>
    <t>合計使用重量（ｋｇ）</t>
    <rPh sb="0" eb="2">
      <t>ゴウケイ</t>
    </rPh>
    <rPh sb="2" eb="3">
      <t>シ</t>
    </rPh>
    <rPh sb="3" eb="4">
      <t>ヨウ</t>
    </rPh>
    <rPh sb="4" eb="6">
      <t>ジュウリョウ</t>
    </rPh>
    <phoneticPr fontId="2"/>
  </si>
  <si>
    <t xml:space="preserve">      0.010 × 600 × 1200</t>
  </si>
  <si>
    <t xml:space="preserve">      0.013 × 600 × 1100</t>
  </si>
  <si>
    <t xml:space="preserve">      0.012 × 600 × 1100</t>
  </si>
  <si>
    <t xml:space="preserve">      0.012 × 600 × 1200</t>
  </si>
  <si>
    <t xml:space="preserve">      0.013 × 600 × 1300</t>
  </si>
  <si>
    <t xml:space="preserve">      0.017 × 600 × 700</t>
  </si>
  <si>
    <t xml:space="preserve">      0.020 × 600 × 600</t>
  </si>
  <si>
    <t xml:space="preserve">      0.018 × 600 × 600</t>
  </si>
  <si>
    <t xml:space="preserve">      0.017 × 600 × 600</t>
  </si>
  <si>
    <t xml:space="preserve">      0.015 × 600 × 600</t>
  </si>
  <si>
    <t>P1</t>
  </si>
  <si>
    <t>P2</t>
  </si>
  <si>
    <t>P3</t>
  </si>
  <si>
    <t xml:space="preserve">  </t>
    <phoneticPr fontId="2"/>
  </si>
  <si>
    <t>受入</t>
    <rPh sb="0" eb="2">
      <t>ウケイレ</t>
    </rPh>
    <phoneticPr fontId="2"/>
  </si>
  <si>
    <t>払出</t>
    <rPh sb="0" eb="2">
      <t>ハライダシ</t>
    </rPh>
    <phoneticPr fontId="2"/>
  </si>
  <si>
    <t>日　　　　　　　計</t>
    <rPh sb="0" eb="1">
      <t>ヒ</t>
    </rPh>
    <rPh sb="8" eb="9">
      <t>ケイ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</si>
  <si>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</si>
  <si>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</si>
  <si>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R1</t>
  </si>
  <si>
    <t>R2</t>
  </si>
  <si>
    <t>R3</t>
  </si>
  <si>
    <t>R4</t>
  </si>
  <si>
    <t xml:space="preserve">      0.014 × 600 ×600</t>
  </si>
  <si>
    <t xml:space="preserve">      0.013 × 600 ×600</t>
  </si>
  <si>
    <t xml:space="preserve">      0.012 × 600 ×600</t>
  </si>
  <si>
    <t xml:space="preserve">      0.018 × 600 ×500</t>
  </si>
  <si>
    <t xml:space="preserve">      0.017 × 600 ×500</t>
  </si>
  <si>
    <t>　   0.022 × 600 ×300</t>
  </si>
  <si>
    <t xml:space="preserve">      0.020 × 600 ×300</t>
  </si>
  <si>
    <t xml:space="preserve">      0.018 × 600 ×300</t>
  </si>
  <si>
    <t xml:space="preserve">      0.017 × 600 ×300</t>
  </si>
  <si>
    <t xml:space="preserve">      0.015 × 600 ×300</t>
  </si>
  <si>
    <t>　   0.014 × 600 ×300</t>
  </si>
  <si>
    <t xml:space="preserve">      0.013 × 600 ×300</t>
  </si>
  <si>
    <t xml:space="preserve">      0.012 × 600 × 300</t>
  </si>
  <si>
    <t xml:space="preserve">      0.024 × 600 × 200</t>
  </si>
  <si>
    <t xml:space="preserve">      0.017 × 580 × 300</t>
  </si>
  <si>
    <t xml:space="preserve">      0.018 × 480 × 400</t>
  </si>
  <si>
    <t xml:space="preserve">      0.017 × 480 × 1000</t>
  </si>
  <si>
    <t xml:space="preserve">      0.015 × 400 × 1000</t>
  </si>
  <si>
    <t xml:space="preserve">      0.018 × 400 × 600</t>
  </si>
  <si>
    <t xml:space="preserve">      0.017 × 400 × 600</t>
  </si>
  <si>
    <t xml:space="preserve">      0.018 × 400 × 400</t>
  </si>
  <si>
    <t xml:space="preserve">      0.017 × 400 × 400</t>
  </si>
  <si>
    <t xml:space="preserve">      0.018 × 340 × 1000</t>
  </si>
  <si>
    <t xml:space="preserve">      0.017 × 340 × 1000</t>
  </si>
  <si>
    <t xml:space="preserve">      0.015 × 340 × 1000</t>
  </si>
  <si>
    <t xml:space="preserve">      0.014 × 340 × 1000</t>
  </si>
  <si>
    <t xml:space="preserve">      0.018 × 330 × 1000</t>
  </si>
  <si>
    <t xml:space="preserve">      0.017 × 330 × 1000</t>
  </si>
  <si>
    <t xml:space="preserve">      0.015 × 330 × 1000</t>
  </si>
  <si>
    <t xml:space="preserve">      0.014 × 330 × 1000</t>
  </si>
  <si>
    <t xml:space="preserve">      0.013 × 330 × 1000</t>
  </si>
  <si>
    <t xml:space="preserve">      0.012 × 330 × 1000</t>
  </si>
  <si>
    <t xml:space="preserve">      0.018 × 330 × 500</t>
  </si>
  <si>
    <t xml:space="preserve">      0.017 × 330 × 500</t>
  </si>
  <si>
    <t xml:space="preserve">      0.016 × 330 × 500</t>
  </si>
  <si>
    <t xml:space="preserve">      0.015 × 330 × 500</t>
  </si>
  <si>
    <t xml:space="preserve">      0.014 × 330 × 500</t>
  </si>
  <si>
    <t xml:space="preserve">      0.018 × 330 × 450</t>
  </si>
  <si>
    <t xml:space="preserve">      0.017 × 330 × 400</t>
  </si>
  <si>
    <t xml:space="preserve">      0.015 × 320 × 500</t>
  </si>
  <si>
    <t xml:space="preserve">      0.018 × 320 × 400</t>
  </si>
  <si>
    <r>
      <t>合計使用重量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</si>
  <si>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>g</t>
    <phoneticPr fontId="2"/>
  </si>
  <si>
    <t>kg</t>
    <phoneticPr fontId="2"/>
  </si>
  <si>
    <t>P65</t>
  </si>
  <si>
    <t>P66</t>
  </si>
  <si>
    <t>P67</t>
  </si>
  <si>
    <t>P68</t>
  </si>
  <si>
    <t>P69</t>
  </si>
  <si>
    <t>P70</t>
  </si>
  <si>
    <t>P71</t>
  </si>
  <si>
    <t>P72</t>
  </si>
  <si>
    <t>R65</t>
  </si>
  <si>
    <t>R66</t>
  </si>
  <si>
    <t>R67</t>
  </si>
  <si>
    <t>R68</t>
  </si>
  <si>
    <t>R69</t>
  </si>
  <si>
    <t>R70</t>
  </si>
  <si>
    <t>H1</t>
  </si>
  <si>
    <t>H2</t>
  </si>
  <si>
    <t>H3</t>
    <phoneticPr fontId="2"/>
  </si>
  <si>
    <t>H4</t>
  </si>
  <si>
    <t>H5</t>
  </si>
  <si>
    <t>H6</t>
  </si>
  <si>
    <t>H7</t>
  </si>
  <si>
    <t>H8</t>
  </si>
  <si>
    <t>g</t>
  </si>
  <si>
    <t>kg</t>
  </si>
  <si>
    <t xml:space="preserve">     0.018 ×  340  × 2000</t>
    <phoneticPr fontId="2"/>
  </si>
  <si>
    <t xml:space="preserve">     0.017 ×  340  × 1000</t>
    <phoneticPr fontId="2"/>
  </si>
  <si>
    <t xml:space="preserve">     0.018 ×  340  × 1000</t>
    <phoneticPr fontId="2"/>
  </si>
  <si>
    <t xml:space="preserve">     0.017 ×  340  × 500</t>
    <phoneticPr fontId="2"/>
  </si>
  <si>
    <t xml:space="preserve">     0.015 ×  330  × 2000</t>
    <phoneticPr fontId="2"/>
  </si>
  <si>
    <t xml:space="preserve">     0.009 ×  330  × 1500</t>
    <phoneticPr fontId="2"/>
  </si>
  <si>
    <t xml:space="preserve">     0.008 ×  330  × 1500</t>
    <phoneticPr fontId="2"/>
  </si>
  <si>
    <t xml:space="preserve">     0.012 ×  330  × 1300</t>
    <phoneticPr fontId="2"/>
  </si>
  <si>
    <t xml:space="preserve">     0.015 ×  330  × 1200</t>
    <phoneticPr fontId="2"/>
  </si>
  <si>
    <t xml:space="preserve">     0.014 ×  330  × 1200</t>
    <phoneticPr fontId="2"/>
  </si>
  <si>
    <t xml:space="preserve">     0.013 ×  330  × 1200</t>
    <phoneticPr fontId="2"/>
  </si>
  <si>
    <t xml:space="preserve">     0.009 ×  330  × 1200</t>
    <phoneticPr fontId="2"/>
  </si>
  <si>
    <t xml:space="preserve">     0.017 ×  320  × 350</t>
    <phoneticPr fontId="2"/>
  </si>
  <si>
    <t xml:space="preserve">     0.017 ×  300  × 320</t>
    <phoneticPr fontId="2"/>
  </si>
  <si>
    <t xml:space="preserve">     0.017 ×  280  × 350</t>
    <phoneticPr fontId="2"/>
  </si>
  <si>
    <t xml:space="preserve">     0.018 ×  280  × 300</t>
    <phoneticPr fontId="2"/>
  </si>
  <si>
    <t xml:space="preserve">     0.017 ×  280  × 300</t>
    <phoneticPr fontId="2"/>
  </si>
  <si>
    <t xml:space="preserve">     0.016 ×  280  × 300</t>
    <phoneticPr fontId="2"/>
  </si>
  <si>
    <t xml:space="preserve">     0.017 ×  265  × 500</t>
    <phoneticPr fontId="2"/>
  </si>
  <si>
    <t xml:space="preserve">     0.017 ×  260  × 350</t>
    <phoneticPr fontId="2"/>
  </si>
  <si>
    <t xml:space="preserve">     0.018 ×  260  × 300</t>
    <phoneticPr fontId="2"/>
  </si>
  <si>
    <t xml:space="preserve">     0.017 ×  260  × 300</t>
    <phoneticPr fontId="2"/>
  </si>
  <si>
    <t xml:space="preserve">     0.016 ×  260  × 300</t>
    <phoneticPr fontId="2"/>
  </si>
  <si>
    <t xml:space="preserve">     0.015 ×  260  × 300</t>
    <phoneticPr fontId="2"/>
  </si>
  <si>
    <t>P73</t>
  </si>
  <si>
    <t xml:space="preserve">      0.018 × 400 × 600</t>
    <phoneticPr fontId="2"/>
  </si>
  <si>
    <t xml:space="preserve">   0.013 ×  350  × 600</t>
    <phoneticPr fontId="2"/>
  </si>
  <si>
    <t xml:space="preserve">   0.018 ×  600  × 1000</t>
    <phoneticPr fontId="2"/>
  </si>
  <si>
    <t xml:space="preserve">   0.017 ×  600  × 1000</t>
    <phoneticPr fontId="2"/>
  </si>
  <si>
    <t xml:space="preserve">   0.015 ×  600  × 1000</t>
    <phoneticPr fontId="2"/>
  </si>
  <si>
    <t xml:space="preserve">   0.014 ×  600  × 1000</t>
    <phoneticPr fontId="2"/>
  </si>
  <si>
    <t xml:space="preserve">  0.018 ×  600  × 600</t>
    <phoneticPr fontId="2"/>
  </si>
  <si>
    <t xml:space="preserve">  0.017 ×  600  × 600</t>
    <phoneticPr fontId="2"/>
  </si>
  <si>
    <t xml:space="preserve">  0.015 ×  600  × 600</t>
    <phoneticPr fontId="2"/>
  </si>
  <si>
    <t xml:space="preserve">  0.014 ×  600  × 600</t>
    <phoneticPr fontId="2"/>
  </si>
  <si>
    <t xml:space="preserve">  0.017 ×  600  × 400</t>
    <phoneticPr fontId="2"/>
  </si>
  <si>
    <t xml:space="preserve">  0.017 ×  600  × 300</t>
    <phoneticPr fontId="2"/>
  </si>
  <si>
    <t xml:space="preserve">  0.022 ×  600  × 250</t>
    <phoneticPr fontId="2"/>
  </si>
  <si>
    <t xml:space="preserve">  0.017 ×  580  × 300</t>
    <phoneticPr fontId="2"/>
  </si>
  <si>
    <t xml:space="preserve">  0.018 ×  500  × 600</t>
    <phoneticPr fontId="2"/>
  </si>
  <si>
    <t xml:space="preserve">  0.022 ×  450  × 300</t>
    <phoneticPr fontId="2"/>
  </si>
  <si>
    <t xml:space="preserve">  0.013 ×  450  × 600</t>
    <phoneticPr fontId="2"/>
  </si>
  <si>
    <t xml:space="preserve">  0.025 ×  450  × 250</t>
    <phoneticPr fontId="2"/>
  </si>
  <si>
    <t xml:space="preserve">  0.023 ×  450  × 250</t>
    <phoneticPr fontId="2"/>
  </si>
  <si>
    <t xml:space="preserve">  0.020 ×  450  × 250</t>
    <phoneticPr fontId="2"/>
  </si>
  <si>
    <t xml:space="preserve">  0.018 ×  430  × 300</t>
    <phoneticPr fontId="2"/>
  </si>
  <si>
    <t xml:space="preserve">    0.015 ×  400  × 1000</t>
    <phoneticPr fontId="2"/>
  </si>
  <si>
    <t xml:space="preserve">  0.018 ×  400  × 600</t>
    <phoneticPr fontId="2"/>
  </si>
  <si>
    <t xml:space="preserve">  0.017 ×  400  × 600</t>
    <phoneticPr fontId="2"/>
  </si>
  <si>
    <t xml:space="preserve">  0.018 ×  400  × 400</t>
    <phoneticPr fontId="2"/>
  </si>
  <si>
    <t xml:space="preserve">  0.018 ×  400  × 260</t>
    <phoneticPr fontId="2"/>
  </si>
  <si>
    <t xml:space="preserve">  0.018 ×  390  × 350</t>
    <phoneticPr fontId="2"/>
  </si>
  <si>
    <t xml:space="preserve">  0.017 ×  390  × 350</t>
    <phoneticPr fontId="2"/>
  </si>
  <si>
    <t xml:space="preserve">  0.016 ×  390  × 350</t>
    <phoneticPr fontId="2"/>
  </si>
  <si>
    <t xml:space="preserve">  0.018 ×  390  × 300</t>
    <phoneticPr fontId="2"/>
  </si>
  <si>
    <t xml:space="preserve">  0.017 ×  390  × 300</t>
    <phoneticPr fontId="2"/>
  </si>
  <si>
    <t xml:space="preserve">  0.016 ×  390  × 300</t>
    <phoneticPr fontId="2"/>
  </si>
  <si>
    <t xml:space="preserve">  0.017 ×  380  × 350</t>
    <phoneticPr fontId="2"/>
  </si>
  <si>
    <t xml:space="preserve">  0.017 ×  360  × 350</t>
    <phoneticPr fontId="2"/>
  </si>
  <si>
    <t xml:space="preserve">  0.018 ×  360  × 300</t>
    <phoneticPr fontId="2"/>
  </si>
  <si>
    <t xml:space="preserve">  0.017 ×  360  × 300</t>
    <phoneticPr fontId="2"/>
  </si>
  <si>
    <t xml:space="preserve">  0.016 ×  360  × 300</t>
    <phoneticPr fontId="2"/>
  </si>
  <si>
    <t>H1</t>
    <phoneticPr fontId="2"/>
  </si>
  <si>
    <t>H2</t>
    <phoneticPr fontId="2"/>
  </si>
  <si>
    <t xml:space="preserve">      0.013 × 560 × 1000</t>
  </si>
  <si>
    <t>P74</t>
  </si>
  <si>
    <t>P75</t>
  </si>
  <si>
    <t>P76</t>
  </si>
  <si>
    <t>P77</t>
  </si>
  <si>
    <t>P78</t>
  </si>
  <si>
    <t>H3</t>
  </si>
  <si>
    <t>H4</t>
    <phoneticPr fontId="2"/>
  </si>
  <si>
    <t>H6</t>
    <phoneticPr fontId="2"/>
  </si>
  <si>
    <t>H7</t>
    <phoneticPr fontId="2"/>
  </si>
  <si>
    <t>H8</t>
    <phoneticPr fontId="2"/>
  </si>
  <si>
    <t xml:space="preserve">     0.018 ×  600  × 1000</t>
  </si>
  <si>
    <t xml:space="preserve">     0.017 ×  600  × 1000</t>
  </si>
  <si>
    <t xml:space="preserve">     0.015 ×  600  × 1000</t>
  </si>
  <si>
    <t xml:space="preserve">     0.014 ×  600  × 1000</t>
  </si>
  <si>
    <t xml:space="preserve">     0.018 ×  600  × 600</t>
  </si>
  <si>
    <t xml:space="preserve">     0.017 ×  600  × 600</t>
  </si>
  <si>
    <t xml:space="preserve">     0.015 ×  600  × 600</t>
  </si>
  <si>
    <t xml:space="preserve">     0.014 ×  600  × 600</t>
  </si>
  <si>
    <t xml:space="preserve">     0.017 ×  600  × 400</t>
  </si>
  <si>
    <t xml:space="preserve">     0.017 ×  600  × 300</t>
  </si>
  <si>
    <t xml:space="preserve">     0.022 ×  600  × 250</t>
  </si>
  <si>
    <t xml:space="preserve">     0.017 ×  580  × 300</t>
  </si>
  <si>
    <t xml:space="preserve">     0.018 ×  500  × 600</t>
  </si>
  <si>
    <t xml:space="preserve">     0.013 ×  450  × 600</t>
  </si>
  <si>
    <t xml:space="preserve">     0.022 ×  450  × 300</t>
  </si>
  <si>
    <t xml:space="preserve">     0.025 ×  450  × 250</t>
  </si>
  <si>
    <t xml:space="preserve">     0.023 ×  450  × 250</t>
  </si>
  <si>
    <t xml:space="preserve">     0.020 ×  450  × 250</t>
  </si>
  <si>
    <t xml:space="preserve">     0.018 ×  430  × 300</t>
  </si>
  <si>
    <t xml:space="preserve">     0.015 ×  400  × 1000</t>
  </si>
  <si>
    <t xml:space="preserve">     0.018 ×  400  × 600</t>
  </si>
  <si>
    <t xml:space="preserve">     0.017 ×  400  × 600</t>
  </si>
  <si>
    <t xml:space="preserve">     0.018 ×  400  × 400</t>
  </si>
  <si>
    <t xml:space="preserve">     0.018 ×  400  × 260</t>
  </si>
  <si>
    <t xml:space="preserve">     0.018 ×  390  × 350</t>
  </si>
  <si>
    <t xml:space="preserve">     0.017 ×  390  × 350</t>
  </si>
  <si>
    <t xml:space="preserve">     0.016 ×  390  × 350</t>
  </si>
  <si>
    <t xml:space="preserve">     0.018 ×  390  × 300</t>
  </si>
  <si>
    <t xml:space="preserve">     0.017 ×  390  × 300</t>
  </si>
  <si>
    <t xml:space="preserve">     0.016 ×  390  × 300</t>
  </si>
  <si>
    <t xml:space="preserve">     0.017 ×  380  × 350</t>
  </si>
  <si>
    <t xml:space="preserve">     0.017 ×  360  × 350</t>
  </si>
  <si>
    <t xml:space="preserve">     0.018 ×  360  × 300</t>
  </si>
  <si>
    <t xml:space="preserve">     0.017 ×  360  × 300</t>
  </si>
  <si>
    <t xml:space="preserve">     0.016 ×  360  × 300</t>
  </si>
  <si>
    <t xml:space="preserve">     0.013 ×  350  × 600</t>
  </si>
  <si>
    <t xml:space="preserve">     0.018 ×  340  × 2000</t>
  </si>
  <si>
    <t xml:space="preserve">     0.018 ×  340  × 1000</t>
  </si>
  <si>
    <t xml:space="preserve">     0.017 ×  340  × 1000</t>
  </si>
  <si>
    <t xml:space="preserve">     0.017 ×  340  × 500</t>
  </si>
  <si>
    <t xml:space="preserve">     0.015 ×  330  × 2000</t>
  </si>
  <si>
    <t xml:space="preserve">     0.009 ×  330  × 1500</t>
  </si>
  <si>
    <t xml:space="preserve">     0.008 ×  330  × 1500</t>
  </si>
  <si>
    <t xml:space="preserve">     0.012 ×  330  × 1300</t>
  </si>
  <si>
    <t xml:space="preserve">     0.015 ×  330  × 1200</t>
  </si>
  <si>
    <t xml:space="preserve">     0.014 ×  330  × 1200</t>
  </si>
  <si>
    <t xml:space="preserve">     0.013 ×  330  × 1200</t>
  </si>
  <si>
    <t xml:space="preserve">     0.009 ×  330  × 1200</t>
  </si>
  <si>
    <t xml:space="preserve">     0.017 ×  320  × 350</t>
  </si>
  <si>
    <t xml:space="preserve">     0.017 ×  300  × 320</t>
  </si>
  <si>
    <t xml:space="preserve">     0.017 ×  280  × 350</t>
  </si>
  <si>
    <t xml:space="preserve">     0.018 ×  280  × 300</t>
  </si>
  <si>
    <t xml:space="preserve">     0.017 ×  280  × 300</t>
  </si>
  <si>
    <t xml:space="preserve">     0.016 ×  280  × 300</t>
  </si>
  <si>
    <t xml:space="preserve">     0.017 ×  265  × 500</t>
  </si>
  <si>
    <t xml:space="preserve">     0.017 ×  260  × 350</t>
  </si>
  <si>
    <t xml:space="preserve">     0.018 ×  260  × 300</t>
  </si>
  <si>
    <t xml:space="preserve">     0.017 ×  260  × 300</t>
  </si>
  <si>
    <t xml:space="preserve">     0.016 ×  260  × 300</t>
  </si>
  <si>
    <t xml:space="preserve">     0.015 ×  260  × 300</t>
  </si>
  <si>
    <t xml:space="preserve">　 </t>
    <phoneticPr fontId="2"/>
  </si>
  <si>
    <t>長さ(m)</t>
    <rPh sb="0" eb="1">
      <t xml:space="preserve">ナガサ </t>
    </rPh>
    <phoneticPr fontId="2"/>
  </si>
  <si>
    <t>厚さ(mm)</t>
    <rPh sb="0" eb="1">
      <t>アツサ</t>
    </rPh>
    <phoneticPr fontId="2"/>
  </si>
  <si>
    <t>当月　    受入</t>
    <rPh sb="0" eb="2">
      <t>トウゲツ</t>
    </rPh>
    <rPh sb="7" eb="9">
      <t>ウケイレ</t>
    </rPh>
    <phoneticPr fontId="2"/>
  </si>
  <si>
    <t xml:space="preserve"> 前月繰越</t>
    <rPh sb="1" eb="3">
      <t>ゼンゲツ</t>
    </rPh>
    <rPh sb="3" eb="5">
      <t>クリコシ</t>
    </rPh>
    <phoneticPr fontId="2"/>
  </si>
  <si>
    <t>前月繰越</t>
    <rPh sb="0" eb="2">
      <t>ゼンゲツ</t>
    </rPh>
    <rPh sb="2" eb="4">
      <t>クリコシ</t>
    </rPh>
    <phoneticPr fontId="2"/>
  </si>
  <si>
    <t>当月受入</t>
    <rPh sb="0" eb="1">
      <t>トウ</t>
    </rPh>
    <rPh sb="2" eb="4">
      <t/>
    </rPh>
    <phoneticPr fontId="2"/>
  </si>
  <si>
    <t>重量(Kg)</t>
  </si>
  <si>
    <t>　厚(ｍｍ)×幅(mm) ×長(ｍ)</t>
  </si>
  <si>
    <t>0.013×600×900×500枚</t>
  </si>
  <si>
    <t>0.013×800×900×500枚</t>
  </si>
  <si>
    <t>翌月繰越</t>
    <rPh sb="0" eb="2">
      <t>ヨクゲツ</t>
    </rPh>
    <rPh sb="2" eb="4">
      <t>クリコシ</t>
    </rPh>
    <phoneticPr fontId="2"/>
  </si>
  <si>
    <t>当月払出</t>
    <rPh sb="0" eb="2">
      <t>トウゲツ</t>
    </rPh>
    <rPh sb="2" eb="4">
      <t>ハライダシ</t>
    </rPh>
    <phoneticPr fontId="2"/>
  </si>
  <si>
    <t>当月受入</t>
    <rPh sb="0" eb="2">
      <t>トウゲツ</t>
    </rPh>
    <rPh sb="2" eb="4">
      <t>ウケイレ</t>
    </rPh>
    <phoneticPr fontId="2"/>
  </si>
  <si>
    <t>第     期 2022年4月 ～ 2023年3月</t>
    <rPh sb="0" eb="1">
      <t>ダイ</t>
    </rPh>
    <rPh sb="6" eb="7">
      <t>キ</t>
    </rPh>
    <rPh sb="12" eb="13">
      <t>ネン</t>
    </rPh>
    <rPh sb="14" eb="15">
      <t>ガツ</t>
    </rPh>
    <rPh sb="22" eb="23">
      <t>ネン</t>
    </rPh>
    <rPh sb="24" eb="25">
      <t>ガツ</t>
    </rPh>
    <phoneticPr fontId="2"/>
  </si>
  <si>
    <t>☆ポリ包装使用量管理システムの使用方法</t>
    <rPh sb="3" eb="5">
      <t>ホウソウ</t>
    </rPh>
    <rPh sb="17" eb="19">
      <t>ホウホウ</t>
    </rPh>
    <phoneticPr fontId="2"/>
  </si>
  <si>
    <t xml:space="preserve"> このシステムは、ポリ包装の使用量を管理するファイルです。使い方は、下記の通りです。</t>
    <rPh sb="11" eb="13">
      <t>ホウソウ</t>
    </rPh>
    <rPh sb="14" eb="16">
      <t>シヨウ</t>
    </rPh>
    <rPh sb="16" eb="17">
      <t>リョウ</t>
    </rPh>
    <rPh sb="18" eb="20">
      <t>カンリ</t>
    </rPh>
    <rPh sb="29" eb="30">
      <t>ツカ</t>
    </rPh>
    <rPh sb="31" eb="32">
      <t>カタ</t>
    </rPh>
    <rPh sb="34" eb="36">
      <t>カキ</t>
    </rPh>
    <rPh sb="37" eb="38">
      <t>トオ</t>
    </rPh>
    <phoneticPr fontId="2"/>
  </si>
  <si>
    <t xml:space="preserve"> 1.使用している製品のフィルムの材質が、PPかPE（LL）或いはHDPEかを調べてください。</t>
    <rPh sb="3" eb="5">
      <t>シヨウ</t>
    </rPh>
    <rPh sb="9" eb="11">
      <t>セイヒン</t>
    </rPh>
    <rPh sb="17" eb="19">
      <t>ザイシツ</t>
    </rPh>
    <rPh sb="39" eb="40">
      <t>シラ</t>
    </rPh>
    <phoneticPr fontId="2"/>
  </si>
  <si>
    <t xml:space="preserve"> 2.次にフィルムの寸法を調べてください。フィルム寸法＝【厚さ×幅×長さ】です。</t>
    <rPh sb="3" eb="4">
      <t>ツギ</t>
    </rPh>
    <rPh sb="10" eb="12">
      <t>スンポウ</t>
    </rPh>
    <rPh sb="13" eb="14">
      <t>シラ</t>
    </rPh>
    <phoneticPr fontId="2"/>
  </si>
  <si>
    <t>　　厚さ×幅×長さと材質の種類が同じであれば、ロールでもガゼットでもプラスチック重量は同じです。</t>
    <rPh sb="10" eb="12">
      <t>ザイシツ</t>
    </rPh>
    <phoneticPr fontId="2"/>
  </si>
  <si>
    <t xml:space="preserve"> ３．エクセルのシート「品名」に、使用している製品の寸法があるか確認してください。</t>
    <rPh sb="12" eb="14">
      <t>ヒンメイ</t>
    </rPh>
    <rPh sb="17" eb="19">
      <t>シヨウ</t>
    </rPh>
    <rPh sb="23" eb="25">
      <t>セイヒン</t>
    </rPh>
    <rPh sb="26" eb="28">
      <t>スンポウ</t>
    </rPh>
    <rPh sb="32" eb="34">
      <t>カクニン</t>
    </rPh>
    <phoneticPr fontId="2"/>
  </si>
  <si>
    <t xml:space="preserve"> 4.エクセルのシート「品名」のそれぞれのID欄に同じ寸法のフィルムがなければ、シート「計算式」で１製品あたりのプラスチック重量を計算します。</t>
    <rPh sb="44" eb="47">
      <t>ケイサンシキ</t>
    </rPh>
    <rPh sb="50" eb="52">
      <t>セイヒン</t>
    </rPh>
    <rPh sb="62" eb="64">
      <t>ジュウリョウ</t>
    </rPh>
    <rPh sb="65" eb="67">
      <t>ケイサン</t>
    </rPh>
    <phoneticPr fontId="2"/>
  </si>
  <si>
    <t>　　計算した重量はシート「品名」を開き、PPはIDのP63以後、PEはIDのR61以後、HDPEはIDのH3以降に、【厚さ×幅×長さ】と共に入力します。</t>
    <rPh sb="2" eb="4">
      <t>ケイサン</t>
    </rPh>
    <rPh sb="6" eb="8">
      <t>ジュウリョウ</t>
    </rPh>
    <rPh sb="13" eb="15">
      <t>ヒンメイ</t>
    </rPh>
    <rPh sb="17" eb="18">
      <t>ヒラ</t>
    </rPh>
    <rPh sb="59" eb="60">
      <t>アツ</t>
    </rPh>
    <rPh sb="62" eb="63">
      <t>ハバ</t>
    </rPh>
    <rPh sb="64" eb="65">
      <t>ナガ</t>
    </rPh>
    <rPh sb="68" eb="69">
      <t>トモ</t>
    </rPh>
    <rPh sb="70" eb="72">
      <t>ニュウリョク</t>
    </rPh>
    <phoneticPr fontId="2"/>
  </si>
  <si>
    <t>　　重量はkg単位で、小数点以下は２桁で入力してください（小数点第3位を四捨五入）。</t>
    <rPh sb="2" eb="4">
      <t>ジュウリョウ</t>
    </rPh>
    <rPh sb="7" eb="9">
      <t>タンイ</t>
    </rPh>
    <rPh sb="11" eb="14">
      <t>ショウスウテン</t>
    </rPh>
    <rPh sb="14" eb="16">
      <t>イカ</t>
    </rPh>
    <rPh sb="18" eb="19">
      <t>ケタ</t>
    </rPh>
    <rPh sb="20" eb="22">
      <t>ニュウリョク</t>
    </rPh>
    <rPh sb="29" eb="32">
      <t>ショウスウテン</t>
    </rPh>
    <rPh sb="32" eb="33">
      <t>ダイ</t>
    </rPh>
    <rPh sb="34" eb="35">
      <t>イ</t>
    </rPh>
    <rPh sb="36" eb="40">
      <t>シシャゴニュウ</t>
    </rPh>
    <phoneticPr fontId="2"/>
  </si>
  <si>
    <t xml:space="preserve"> 8.新しいフィルムが届けられたときは、「受入」欄にその数を入力してください。</t>
    <rPh sb="30" eb="32">
      <t>ニュウリョク</t>
    </rPh>
    <phoneticPr fontId="2"/>
  </si>
  <si>
    <t xml:space="preserve"> 9.フィルムを新しく使用する日に、全部使い終わっていなくても「払出」欄にそれぞれの数を入力してください。 </t>
    <rPh sb="8" eb="9">
      <t>アタラ</t>
    </rPh>
    <rPh sb="44" eb="46">
      <t>ニュウリョク</t>
    </rPh>
    <phoneticPr fontId="2"/>
  </si>
  <si>
    <t>10.この「受入」「払出」欄に入力することで、その日に使用したフィルムの重量が計算され、それが月ごとにまとめられて、シート「年計」に反映されます。</t>
    <rPh sb="15" eb="17">
      <t>ニュウリョク</t>
    </rPh>
    <phoneticPr fontId="2"/>
  </si>
  <si>
    <t>　　月ごとの使用量は自動的に合計され、最終的に年間の使用量が計算されますので、自社で使用するフィルムの使用量が掴めることになります。</t>
    <phoneticPr fontId="2"/>
  </si>
  <si>
    <t>11.決算期を迎え、新しい年度になりましたら、そのファイル名に例えば「第●●期ポリ包装使用量管理ファイル」等の別名をつけて保存してください。</t>
    <rPh sb="3" eb="6">
      <t>ケッサンキ</t>
    </rPh>
    <rPh sb="7" eb="8">
      <t>ムカ</t>
    </rPh>
    <rPh sb="10" eb="11">
      <t>アタラ</t>
    </rPh>
    <rPh sb="13" eb="15">
      <t>ネンド</t>
    </rPh>
    <rPh sb="29" eb="30">
      <t>メイ</t>
    </rPh>
    <rPh sb="31" eb="32">
      <t>タト</t>
    </rPh>
    <rPh sb="35" eb="36">
      <t>ダイ</t>
    </rPh>
    <rPh sb="38" eb="39">
      <t>キ</t>
    </rPh>
    <rPh sb="41" eb="43">
      <t>ホウソウ</t>
    </rPh>
    <rPh sb="43" eb="46">
      <t>シヨウリョウ</t>
    </rPh>
    <rPh sb="46" eb="48">
      <t>カンリ</t>
    </rPh>
    <rPh sb="53" eb="54">
      <t>トウ</t>
    </rPh>
    <rPh sb="55" eb="57">
      <t>ベツメイ</t>
    </rPh>
    <rPh sb="61" eb="63">
      <t>ホゾン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</si>
  <si>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ポリプロピレン／PP</t>
    </r>
    <r>
      <rPr>
        <sz val="11"/>
        <color theme="1"/>
        <rFont val="メイリオ"/>
        <family val="3"/>
        <charset val="128"/>
        <scheme val="minor"/>
      </rPr>
      <t>　(比重：0.9)</t>
    </r>
    <rPh sb="0" eb="2">
      <t>ザイシテゥ</t>
    </rPh>
    <rPh sb="15" eb="17">
      <t>ヒジュウ</t>
    </rPh>
    <phoneticPr fontId="2"/>
  </si>
  <si>
    <t>幅(mm)</t>
    <rPh sb="0" eb="1">
      <t>ハバ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</si>
  <si>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リニアポリエチレン／PE（LL）</t>
    </r>
    <r>
      <rPr>
        <sz val="11"/>
        <color theme="1"/>
        <rFont val="メイリオ"/>
        <family val="3"/>
        <charset val="128"/>
        <scheme val="minor"/>
      </rPr>
      <t>　(比重：0.92)</t>
    </r>
    <rPh sb="0" eb="2">
      <t>ザイシテゥ</t>
    </rPh>
    <rPh sb="21" eb="23">
      <t>ヒジュウ</t>
    </rPh>
    <phoneticPr fontId="2"/>
  </si>
  <si>
    <r>
      <t>材質：</t>
    </r>
    <r>
      <rPr>
        <b/>
        <sz val="11"/>
        <color theme="1"/>
        <rFont val="メイリオ"/>
        <family val="3"/>
        <charset val="128"/>
        <scheme val="minor"/>
      </rPr>
      <t>ハイデンポリエチレン／HDPE</t>
    </r>
    <r>
      <rPr>
        <sz val="11"/>
        <color theme="1"/>
        <rFont val="メイリオ"/>
        <family val="3"/>
        <charset val="128"/>
        <scheme val="minor"/>
      </rPr>
      <t>　(比重：0.95)</t>
    </r>
    <rPh sb="0" eb="2">
      <t>ザイシテゥ</t>
    </rPh>
    <rPh sb="20" eb="22">
      <t>ヒジュウ</t>
    </rPh>
    <phoneticPr fontId="2"/>
  </si>
  <si>
    <t>１．PP／ポリプロピレン　ロール・ガゼット
（同じPPで厚さ・幅・長さであれば、品名が違っても重量は同じ）</t>
    <rPh sb="23" eb="24">
      <t>オナ</t>
    </rPh>
    <rPh sb="28" eb="29">
      <t>アツ</t>
    </rPh>
    <rPh sb="31" eb="32">
      <t>ハバ</t>
    </rPh>
    <rPh sb="33" eb="34">
      <t>ナガ</t>
    </rPh>
    <rPh sb="40" eb="42">
      <t>ヒンメイ</t>
    </rPh>
    <rPh sb="43" eb="44">
      <t>チガ</t>
    </rPh>
    <rPh sb="47" eb="49">
      <t>ジュウリョウ</t>
    </rPh>
    <rPh sb="50" eb="51">
      <t>オナ</t>
    </rPh>
    <phoneticPr fontId="2"/>
  </si>
  <si>
    <t>２．PE（LL）／リニアポリエチレン　ロール・ガゼット・紙管巻他
（同じPEで厚さ・幅・長さであれば、品名が違っても重量は同じ）</t>
    <phoneticPr fontId="2"/>
  </si>
  <si>
    <t>重量(kg)</t>
    <rPh sb="0" eb="2">
      <t>ジュウリョウ</t>
    </rPh>
    <phoneticPr fontId="2"/>
  </si>
  <si>
    <t>　厚さ(ｍｍ）×　幅(mm)   × 長さ(ｍ)</t>
    <rPh sb="1" eb="2">
      <t>アツ</t>
    </rPh>
    <rPh sb="9" eb="10">
      <t>ハバ</t>
    </rPh>
    <rPh sb="19" eb="20">
      <t>ナガ</t>
    </rPh>
    <phoneticPr fontId="2"/>
  </si>
  <si>
    <t xml:space="preserve"> 厚さ(ｍｍ）×　幅(mm)   × 長さ(ｍ)</t>
    <rPh sb="1" eb="2">
      <t>アツ</t>
    </rPh>
    <rPh sb="9" eb="10">
      <t>ハバ</t>
    </rPh>
    <rPh sb="19" eb="20">
      <t>ナガ</t>
    </rPh>
    <phoneticPr fontId="2"/>
  </si>
  <si>
    <t>重量(kg)</t>
    <phoneticPr fontId="2"/>
  </si>
  <si>
    <r>
      <t>0.013×600×0.9×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</si>
  <si>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t>H5</t>
    <phoneticPr fontId="2"/>
  </si>
  <si>
    <r>
      <t>0.013×800×0.9×</t>
    </r>
    <r>
      <rPr>
        <sz val="13"/>
        <color rgb="FFFF0000"/>
        <rFont val="メイリオ"/>
        <family val="3"/>
        <charset val="128"/>
      </rPr>
      <t>500枚</t>
    </r>
    <rPh sb="17" eb="18">
      <t>マイ</t>
    </rPh>
    <phoneticPr fontId="2"/>
  </si>
  <si>
    <r>
      <t xml:space="preserve">合計使用重量
</t>
    </r>
    <r>
      <rPr>
        <b/>
        <sz val="10"/>
        <color theme="1"/>
        <rFont val="メイリオ"/>
        <family val="3"/>
        <charset val="128"/>
      </rPr>
      <t>（ｋｇ）</t>
    </r>
    <rPh sb="0" eb="2">
      <t>ゴウケイ</t>
    </rPh>
    <rPh sb="2" eb="3">
      <t>シ</t>
    </rPh>
    <rPh sb="3" eb="4">
      <t>ヨウ</t>
    </rPh>
    <rPh sb="4" eb="5">
      <t>ジュウ</t>
    </rPh>
    <rPh sb="5" eb="6">
      <t>リョウ</t>
    </rPh>
    <phoneticPr fontId="2"/>
  </si>
  <si>
    <t xml:space="preserve"> 5.最初のシート「4月」のID欄に、使用しているフィルムの種類のIDをすべて入力します。</t>
    <rPh sb="19" eb="21">
      <t>シヨウ</t>
    </rPh>
    <rPh sb="30" eb="32">
      <t>シュルイ</t>
    </rPh>
    <phoneticPr fontId="2"/>
  </si>
  <si>
    <t xml:space="preserve">    IDを入れるとシート「年計」まで各シートに同じID欄、品名欄、重量欄、寸法欄がそれぞれ表示されるので、必ず最初のシート「4月」に入力してください。</t>
    <phoneticPr fontId="2"/>
  </si>
  <si>
    <t xml:space="preserve"> 6.途中で品名が変わった場合は、その新しい品名のIDを最初のシート「4月」に戻って空いてる行に入力してください。　データはそのまま残ります。</t>
    <rPh sb="3" eb="5">
      <t>トチュウ</t>
    </rPh>
    <rPh sb="6" eb="8">
      <t>ヒンメイ</t>
    </rPh>
    <rPh sb="9" eb="10">
      <t>カ</t>
    </rPh>
    <rPh sb="13" eb="15">
      <t>バアイ</t>
    </rPh>
    <rPh sb="19" eb="20">
      <t>アタラ</t>
    </rPh>
    <rPh sb="22" eb="24">
      <t>ヒンメイ</t>
    </rPh>
    <rPh sb="28" eb="30">
      <t>サイショ</t>
    </rPh>
    <rPh sb="36" eb="37">
      <t>ツキ</t>
    </rPh>
    <rPh sb="39" eb="40">
      <t>モド</t>
    </rPh>
    <rPh sb="42" eb="43">
      <t>ア</t>
    </rPh>
    <rPh sb="46" eb="47">
      <t>コウ</t>
    </rPh>
    <rPh sb="48" eb="50">
      <t>ニュウリョク</t>
    </rPh>
    <rPh sb="66" eb="67">
      <t>ノコ</t>
    </rPh>
    <phoneticPr fontId="2"/>
  </si>
  <si>
    <t xml:space="preserve"> 7.シート「品名」右隣のシート「4月」は、前期繰越数を入力してください。通常月は自動的に、前月繰越欄に表記されます。これで準備が終了です。</t>
    <rPh sb="7" eb="9">
      <t>ヒンメイ</t>
    </rPh>
    <rPh sb="10" eb="12">
      <t>ミギトナリ</t>
    </rPh>
    <rPh sb="18" eb="19">
      <t>ガツ</t>
    </rPh>
    <rPh sb="22" eb="26">
      <t>ゼンキクリコシ</t>
    </rPh>
    <rPh sb="26" eb="27">
      <t>スウ</t>
    </rPh>
    <rPh sb="28" eb="30">
      <t>ニュウリョク</t>
    </rPh>
    <rPh sb="37" eb="40">
      <t>ツウジョウツキ</t>
    </rPh>
    <rPh sb="41" eb="43">
      <t>ジドウ</t>
    </rPh>
    <rPh sb="43" eb="44">
      <t>テキ</t>
    </rPh>
    <rPh sb="46" eb="48">
      <t>ゼンゲツ</t>
    </rPh>
    <rPh sb="48" eb="50">
      <t>クリコシ</t>
    </rPh>
    <rPh sb="50" eb="51">
      <t>ラン</t>
    </rPh>
    <rPh sb="52" eb="54">
      <t>ヒョウキ</t>
    </rPh>
    <phoneticPr fontId="2"/>
  </si>
  <si>
    <t>　　 最初のシート「4月」の繰越欄は、前期繰越より数を入力してください。</t>
    <rPh sb="3" eb="5">
      <t>サイショ</t>
    </rPh>
    <rPh sb="25" eb="26">
      <t>カズ</t>
    </rPh>
    <phoneticPr fontId="2"/>
  </si>
  <si>
    <t>当期
受入</t>
    <rPh sb="0" eb="2">
      <t>トウキ</t>
    </rPh>
    <rPh sb="3" eb="5">
      <t>ウケイレ</t>
    </rPh>
    <phoneticPr fontId="2"/>
  </si>
  <si>
    <t>当期　　払出</t>
    <rPh sb="0" eb="2">
      <t>トウキ</t>
    </rPh>
    <rPh sb="4" eb="6">
      <t>ハライダシ</t>
    </rPh>
    <phoneticPr fontId="2"/>
  </si>
  <si>
    <t>次期　　繰越</t>
    <rPh sb="0" eb="2">
      <t>ジキ</t>
    </rPh>
    <rPh sb="4" eb="6">
      <t>クリコシ</t>
    </rPh>
    <phoneticPr fontId="2"/>
  </si>
  <si>
    <t>　　※製品がロールではなく箱（500枚入等）の箱単位の場合、【厚さ×幅×長さ】に【枚数】をかけて１箱単位の重量で計算する</t>
    <phoneticPr fontId="2"/>
  </si>
  <si>
    <t>12.使用していたファイルは、各シートの受入払出欄の入力されている数字を削除すれば、今まで通りに使っていただけます。</t>
    <phoneticPr fontId="2"/>
  </si>
  <si>
    <t xml:space="preserve">
</t>
    <phoneticPr fontId="2"/>
  </si>
  <si>
    <t xml:space="preserve">  3.HDPE　ハイデンポリエチレン　</t>
    <phoneticPr fontId="2"/>
  </si>
  <si>
    <t>※ロールではなく箱（500枚入等）の箱単位の場合、【厚さ×幅×長さ】に【枚数】をかけて１箱単位の重量で計算する</t>
    <phoneticPr fontId="2"/>
  </si>
  <si>
    <t>※製品がロールではなく箱（500枚入等）の箱単位の場合、【厚さ×幅×長さ】に【枚数】をかけて１箱単位の重量で計算する</t>
    <rPh sb="1" eb="3">
      <t>セイヒン</t>
    </rPh>
    <phoneticPr fontId="2"/>
  </si>
  <si>
    <t>　(例）H2（カット製品一箱500枚入り）の場合、0.013×２×800×0.9×0.95=17.78　17.78ｇ×500枚=8,892ｇ　8.89kg</t>
    <rPh sb="2" eb="3">
      <t>レイ</t>
    </rPh>
    <rPh sb="10" eb="12">
      <t>セイヒン</t>
    </rPh>
    <rPh sb="12" eb="14">
      <t>ヒトハコ</t>
    </rPh>
    <rPh sb="17" eb="18">
      <t>マイ</t>
    </rPh>
    <rPh sb="18" eb="19">
      <t>イ</t>
    </rPh>
    <rPh sb="22" eb="24">
      <t>バアイ</t>
    </rPh>
    <rPh sb="62" eb="63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</si>
</sst>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"/>
    <numFmt numFmtId="177" formatCode="#,##0_ "/>
    <numFmt numFmtId="178" formatCode="#,##0.00_ "/>
    <numFmt numFmtId="179" formatCode="0.00_ "/>
    <numFmt numFmtId="180" formatCode="0_ "/>
    <numFmt numFmtId="181" formatCode="0.0_ "/>
    <numFmt numFmtId="182" formatCode="#,##0_ ;[Red]\-#,##0\ "/>
    <numFmt numFmtId="183" formatCode="#,##0.00_);[Red]\(#,##0.00\)"/>
  </numFmts>
  <fonts count="30" x14ac:knownFonts="1">
    <font>
      <sz val="12"/>
      <color theme="1"/>
      <name val="メイリオ"/>
      <family val="2"/>
      <charset val="128"/>
      <scheme val="minor"/>
    </font>
    <font>
      <sz val="11"/>
      <color theme="1"/>
      <name val="メイリオ"/>
      <family val="2"/>
      <charset val="128"/>
      <scheme val="minor"/>
    </font>
    <font>
      <sz val="6"/>
      <name val="メイリオ"/>
      <family val="2"/>
      <charset val="128"/>
      <scheme val="minor"/>
    </font>
    <font>
      <sz val="14"/>
      <color theme="1"/>
      <name val="メイリオ"/>
      <family val="3"/>
      <charset val="128"/>
      <scheme val="minor"/>
    </font>
    <font>
      <u/>
      <sz val="11"/>
      <color theme="1"/>
      <name val="メイリオ"/>
      <family val="3"/>
      <charset val="128"/>
      <scheme val="minor"/>
    </font>
    <font>
      <sz val="11"/>
      <color theme="1"/>
      <name val="メイリオ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3"/>
      <color theme="1"/>
      <name val="メイリオ"/>
      <family val="3"/>
      <charset val="128"/>
    </font>
    <font>
      <b/>
      <sz val="13"/>
      <color theme="1"/>
      <name val="メイリオ"/>
      <family val="3"/>
      <charset val="128"/>
    </font>
    <font>
      <sz val="12"/>
      <color theme="1"/>
      <name val="メイリオ"/>
      <family val="3"/>
      <charset val="128"/>
      <scheme val="minor"/>
    </font>
    <font>
      <b/>
      <sz val="14"/>
      <name val="メイリオ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rgb="FFFF0000"/>
      <name val="BIZ UDPゴシック"/>
      <family val="3"/>
      <charset val="128"/>
    </font>
    <font>
      <b/>
      <u/>
      <sz val="11"/>
      <color theme="1"/>
      <name val="メイリオ"/>
      <family val="3"/>
      <charset val="128"/>
      <scheme val="minor"/>
    </font>
    <font>
      <b/>
      <sz val="11"/>
      <color theme="1"/>
      <name val="メイリオ"/>
      <family val="3"/>
      <charset val="128"/>
      <scheme val="minor"/>
    </font>
    <font>
      <sz val="9"/>
      <color rgb="FFFF0000"/>
      <name val="メイリオ"/>
      <family val="3"/>
      <charset val="128"/>
      <scheme val="minor"/>
    </font>
    <font>
      <b/>
      <sz val="18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  <scheme val="minor"/>
    </font>
    <font>
      <sz val="13"/>
      <color rgb="FFFF0000"/>
      <name val="メイリオ"/>
      <family val="3"/>
      <charset val="128"/>
    </font>
    <font>
      <sz val="12"/>
      <color theme="0"/>
      <name val="メイリオ"/>
      <family val="2"/>
      <charset val="128"/>
      <scheme val="minor"/>
    </font>
    <font>
      <sz val="12"/>
      <color theme="0"/>
      <name val="メイリオ"/>
      <family val="3"/>
      <charset val="128"/>
      <scheme val="minor"/>
    </font>
    <font>
      <b/>
      <sz val="12"/>
      <color rgb="FFFF0000"/>
      <name val="メイリオ"/>
      <family val="3"/>
      <charset val="128"/>
    </font>
    <font>
      <u/>
      <sz val="9"/>
      <color theme="1"/>
      <name val="メイリオ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Up="1">
      <left style="thin">
        <color auto="1"/>
      </left>
      <right style="double">
        <color auto="1"/>
      </right>
      <top style="medium">
        <color auto="1"/>
      </top>
      <bottom/>
      <diagonal style="dashed">
        <color auto="1"/>
      </diagonal>
    </border>
    <border diagonalUp="1">
      <left style="thin">
        <color auto="1"/>
      </left>
      <right style="double">
        <color auto="1"/>
      </right>
      <top style="thin">
        <color indexed="64"/>
      </top>
      <bottom/>
      <diagonal style="thin">
        <color auto="1"/>
      </diagonal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 diagonalUp="1">
      <left style="double">
        <color auto="1"/>
      </left>
      <right/>
      <top style="dashed">
        <color indexed="64"/>
      </top>
      <bottom style="thin">
        <color indexed="64"/>
      </bottom>
      <diagonal style="thin">
        <color auto="1"/>
      </diagonal>
    </border>
    <border>
      <left style="double">
        <color auto="1"/>
      </left>
      <right/>
      <top style="thin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/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 style="medium">
        <color indexed="64"/>
      </right>
      <top/>
      <bottom style="double">
        <color indexed="64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 diagonalUp="1">
      <left style="medium">
        <color auto="1"/>
      </left>
      <right style="medium">
        <color indexed="64"/>
      </right>
      <top style="double">
        <color indexed="64"/>
      </top>
      <bottom/>
      <diagonal style="thin">
        <color auto="1"/>
      </diagonal>
    </border>
    <border diagonalUp="1">
      <left style="medium">
        <color auto="1"/>
      </left>
      <right style="medium">
        <color indexed="64"/>
      </right>
      <top/>
      <bottom style="double">
        <color indexed="64"/>
      </bottom>
      <diagonal style="thin">
        <color auto="1"/>
      </diagonal>
    </border>
    <border diagonalUp="1">
      <left style="double">
        <color auto="1"/>
      </left>
      <right/>
      <top style="dotted">
        <color indexed="64"/>
      </top>
      <bottom style="thin">
        <color indexed="64"/>
      </bottom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 style="thin">
        <color indexed="64"/>
      </diagonal>
    </border>
    <border>
      <left style="thin">
        <color auto="1"/>
      </left>
      <right style="double">
        <color auto="1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auto="1"/>
      </bottom>
      <diagonal/>
    </border>
    <border>
      <left/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auto="1"/>
      </bottom>
      <diagonal/>
    </border>
    <border>
      <left style="thin">
        <color auto="1"/>
      </left>
      <right/>
      <top style="dotted">
        <color indexed="64"/>
      </top>
      <bottom style="medium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double">
        <color indexed="64"/>
      </top>
      <bottom/>
      <diagonal style="thin">
        <color auto="1"/>
      </diagonal>
    </border>
    <border diagonalUp="1">
      <left style="double">
        <color auto="1"/>
      </left>
      <right style="double">
        <color auto="1"/>
      </right>
      <top style="dotted">
        <color indexed="64"/>
      </top>
      <bottom style="double">
        <color indexed="64"/>
      </bottom>
      <diagonal style="thin">
        <color auto="1"/>
      </diagonal>
    </border>
    <border diagonalUp="1">
      <left style="double">
        <color indexed="64"/>
      </left>
      <right style="double">
        <color auto="1"/>
      </right>
      <top style="dotted">
        <color indexed="64"/>
      </top>
      <bottom style="medium">
        <color auto="1"/>
      </bottom>
      <diagonal style="thin">
        <color indexed="64"/>
      </diagonal>
    </border>
    <border diagonalUp="1">
      <left/>
      <right style="thin">
        <color auto="1"/>
      </right>
      <top style="dotted">
        <color indexed="64"/>
      </top>
      <bottom/>
      <diagonal style="thin">
        <color auto="1"/>
      </diagonal>
    </border>
    <border>
      <left style="thin">
        <color auto="1"/>
      </left>
      <right/>
      <top style="dotted">
        <color indexed="64"/>
      </top>
      <bottom/>
      <diagonal/>
    </border>
    <border diagonalDown="1">
      <left style="medium">
        <color indexed="64"/>
      </left>
      <right style="double">
        <color indexed="64"/>
      </right>
      <top style="medium">
        <color indexed="64"/>
      </top>
      <bottom style="medium">
        <color auto="1"/>
      </bottom>
      <diagonal style="thin">
        <color indexed="64"/>
      </diagonal>
    </border>
    <border diagonalUp="1"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 diagonalUp="1">
      <left style="double">
        <color auto="1"/>
      </left>
      <right style="double">
        <color auto="1"/>
      </right>
      <top style="dashed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auto="1"/>
      </right>
      <top style="dotted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6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179" fontId="5" fillId="2" borderId="1" xfId="0" applyNumberFormat="1" applyFont="1" applyFill="1" applyBorder="1">
      <alignment vertical="center"/>
    </xf>
    <xf numFmtId="178" fontId="5" fillId="2" borderId="1" xfId="0" applyNumberFormat="1" applyFont="1" applyFill="1" applyBorder="1">
      <alignment vertical="center"/>
    </xf>
    <xf numFmtId="0" fontId="0" fillId="0" borderId="0" xfId="0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  <protection locked="0"/>
    </xf>
    <xf numFmtId="177" fontId="6" fillId="0" borderId="0" xfId="0" applyNumberFormat="1" applyFont="1" applyProtection="1">
      <alignment vertical="center"/>
      <protection locked="0"/>
    </xf>
    <xf numFmtId="0" fontId="10" fillId="0" borderId="15" xfId="0" applyFont="1" applyBorder="1" applyAlignment="1" applyProtection="1">
      <alignment horizontal="center" wrapText="1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60" xfId="0" applyFont="1" applyBorder="1" applyAlignment="1" applyProtection="1">
      <alignment horizontal="center" vertical="top" wrapText="1"/>
      <protection locked="0"/>
    </xf>
    <xf numFmtId="177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 applyProtection="1">
      <alignment horizontal="right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76" xfId="0" applyFont="1" applyBorder="1" applyAlignment="1" applyProtection="1">
      <alignment horizontal="center" vertical="center"/>
      <protection locked="0"/>
    </xf>
    <xf numFmtId="177" fontId="9" fillId="0" borderId="34" xfId="0" applyNumberFormat="1" applyFont="1" applyBorder="1" applyProtection="1">
      <alignment vertical="center"/>
      <protection locked="0"/>
    </xf>
    <xf numFmtId="0" fontId="9" fillId="0" borderId="87" xfId="0" applyFont="1" applyBorder="1" applyAlignment="1" applyProtection="1">
      <alignment horizontal="center"/>
      <protection locked="0"/>
    </xf>
    <xf numFmtId="177" fontId="9" fillId="0" borderId="39" xfId="0" applyNumberFormat="1" applyFont="1" applyBorder="1" applyProtection="1">
      <alignment vertical="center"/>
      <protection locked="0"/>
    </xf>
    <xf numFmtId="177" fontId="9" fillId="0" borderId="86" xfId="0" applyNumberFormat="1" applyFont="1" applyBorder="1" applyProtection="1">
      <alignment vertical="center"/>
      <protection locked="0"/>
    </xf>
    <xf numFmtId="0" fontId="9" fillId="0" borderId="76" xfId="0" applyFont="1" applyBorder="1" applyAlignment="1" applyProtection="1">
      <alignment horizontal="center"/>
      <protection locked="0"/>
    </xf>
    <xf numFmtId="177" fontId="9" fillId="0" borderId="35" xfId="0" applyNumberFormat="1" applyFont="1" applyBorder="1" applyProtection="1">
      <alignment vertical="center"/>
      <protection locked="0"/>
    </xf>
    <xf numFmtId="177" fontId="9" fillId="0" borderId="42" xfId="0" applyNumberFormat="1" applyFont="1" applyBorder="1" applyProtection="1">
      <alignment vertical="center"/>
      <protection locked="0"/>
    </xf>
    <xf numFmtId="177" fontId="9" fillId="0" borderId="85" xfId="0" applyNumberFormat="1" applyFont="1" applyBorder="1" applyProtection="1">
      <alignment vertical="center"/>
      <protection locked="0"/>
    </xf>
    <xf numFmtId="0" fontId="9" fillId="0" borderId="88" xfId="0" applyFont="1" applyBorder="1" applyAlignment="1" applyProtection="1">
      <alignment horizontal="center"/>
      <protection locked="0"/>
    </xf>
    <xf numFmtId="177" fontId="9" fillId="0" borderId="92" xfId="0" applyNumberFormat="1" applyFont="1" applyBorder="1" applyProtection="1">
      <alignment vertical="center"/>
      <protection locked="0"/>
    </xf>
    <xf numFmtId="177" fontId="9" fillId="0" borderId="104" xfId="0" applyNumberFormat="1" applyFont="1" applyBorder="1" applyProtection="1">
      <alignment vertical="center"/>
      <protection locked="0"/>
    </xf>
    <xf numFmtId="0" fontId="9" fillId="0" borderId="94" xfId="0" applyFont="1" applyBorder="1" applyAlignment="1" applyProtection="1">
      <alignment horizontal="center"/>
      <protection locked="0"/>
    </xf>
    <xf numFmtId="177" fontId="9" fillId="0" borderId="103" xfId="0" applyNumberFormat="1" applyFont="1" applyBorder="1" applyProtection="1">
      <alignment vertical="center"/>
      <protection locked="0"/>
    </xf>
    <xf numFmtId="0" fontId="9" fillId="0" borderId="95" xfId="0" applyFont="1" applyBorder="1" applyAlignment="1" applyProtection="1">
      <alignment horizontal="center"/>
      <protection locked="0"/>
    </xf>
    <xf numFmtId="177" fontId="9" fillId="0" borderId="106" xfId="0" applyNumberFormat="1" applyFont="1" applyBorder="1" applyProtection="1">
      <alignment vertical="center"/>
      <protection locked="0"/>
    </xf>
    <xf numFmtId="177" fontId="9" fillId="0" borderId="105" xfId="0" applyNumberFormat="1" applyFont="1" applyBorder="1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177" fontId="9" fillId="0" borderId="26" xfId="0" applyNumberFormat="1" applyFont="1" applyBorder="1" applyProtection="1">
      <alignment vertical="center"/>
    </xf>
    <xf numFmtId="177" fontId="9" fillId="0" borderId="41" xfId="0" applyNumberFormat="1" applyFont="1" applyBorder="1" applyProtection="1">
      <alignment vertical="center"/>
    </xf>
    <xf numFmtId="177" fontId="9" fillId="0" borderId="40" xfId="0" applyNumberFormat="1" applyFont="1" applyBorder="1" applyProtection="1">
      <alignment vertical="center"/>
    </xf>
    <xf numFmtId="177" fontId="9" fillId="0" borderId="19" xfId="0" applyNumberFormat="1" applyFont="1" applyBorder="1" applyProtection="1">
      <alignment vertical="center"/>
    </xf>
    <xf numFmtId="177" fontId="9" fillId="0" borderId="43" xfId="0" applyNumberFormat="1" applyFont="1" applyBorder="1" applyProtection="1">
      <alignment vertical="center"/>
    </xf>
    <xf numFmtId="177" fontId="9" fillId="0" borderId="93" xfId="0" applyNumberFormat="1" applyFont="1" applyBorder="1" applyProtection="1">
      <alignment vertical="center"/>
    </xf>
    <xf numFmtId="177" fontId="9" fillId="0" borderId="77" xfId="0" applyNumberFormat="1" applyFont="1" applyBorder="1" applyProtection="1">
      <alignment vertical="center"/>
    </xf>
    <xf numFmtId="177" fontId="9" fillId="0" borderId="99" xfId="0" applyNumberFormat="1" applyFont="1" applyBorder="1" applyProtection="1">
      <alignment vertical="center"/>
    </xf>
    <xf numFmtId="177" fontId="9" fillId="0" borderId="107" xfId="0" applyNumberFormat="1" applyFont="1" applyBorder="1" applyProtection="1">
      <alignment vertical="center"/>
    </xf>
    <xf numFmtId="177" fontId="0" fillId="0" borderId="58" xfId="0" applyNumberFormat="1" applyFont="1" applyBorder="1" applyProtection="1">
      <alignment vertical="center"/>
    </xf>
    <xf numFmtId="177" fontId="0" fillId="0" borderId="64" xfId="0" applyNumberFormat="1" applyFont="1" applyBorder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177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Protection="1">
      <alignment vertical="center"/>
      <protection locked="0"/>
    </xf>
    <xf numFmtId="0" fontId="9" fillId="0" borderId="39" xfId="0" applyFont="1" applyBorder="1" applyProtection="1">
      <alignment vertical="center"/>
      <protection locked="0"/>
    </xf>
    <xf numFmtId="0" fontId="9" fillId="0" borderId="35" xfId="0" applyFont="1" applyBorder="1" applyProtection="1">
      <alignment vertical="center"/>
      <protection locked="0"/>
    </xf>
    <xf numFmtId="0" fontId="9" fillId="0" borderId="92" xfId="0" applyFont="1" applyBorder="1" applyProtection="1">
      <alignment vertical="center"/>
      <protection locked="0"/>
    </xf>
    <xf numFmtId="177" fontId="9" fillId="0" borderId="109" xfId="0" applyNumberFormat="1" applyFont="1" applyBorder="1" applyProtection="1">
      <alignment vertical="center"/>
      <protection locked="0"/>
    </xf>
    <xf numFmtId="0" fontId="9" fillId="0" borderId="40" xfId="0" applyFont="1" applyBorder="1" applyProtection="1">
      <alignment vertical="center"/>
    </xf>
    <xf numFmtId="0" fontId="9" fillId="0" borderId="19" xfId="0" applyFont="1" applyBorder="1" applyProtection="1">
      <alignment vertical="center"/>
    </xf>
    <xf numFmtId="0" fontId="9" fillId="0" borderId="93" xfId="0" applyFont="1" applyBorder="1" applyProtection="1">
      <alignment vertical="center"/>
    </xf>
    <xf numFmtId="177" fontId="9" fillId="0" borderId="79" xfId="0" applyNumberFormat="1" applyFont="1" applyBorder="1" applyProtection="1">
      <alignment vertical="center"/>
    </xf>
    <xf numFmtId="177" fontId="0" fillId="0" borderId="58" xfId="0" applyNumberFormat="1" applyBorder="1" applyProtection="1">
      <alignment vertical="center"/>
    </xf>
    <xf numFmtId="177" fontId="0" fillId="0" borderId="64" xfId="0" applyNumberFormat="1" applyBorder="1" applyProtection="1">
      <alignment vertical="center"/>
    </xf>
    <xf numFmtId="0" fontId="9" fillId="0" borderId="105" xfId="0" applyFont="1" applyBorder="1" applyProtection="1">
      <alignment vertical="center"/>
      <protection locked="0"/>
    </xf>
    <xf numFmtId="177" fontId="9" fillId="0" borderId="34" xfId="0" applyNumberFormat="1" applyFont="1" applyBorder="1" applyAlignment="1" applyProtection="1">
      <alignment horizontal="right"/>
      <protection locked="0"/>
    </xf>
    <xf numFmtId="0" fontId="9" fillId="0" borderId="104" xfId="0" applyFont="1" applyBorder="1" applyProtection="1">
      <alignment vertical="center"/>
      <protection locked="0"/>
    </xf>
    <xf numFmtId="182" fontId="9" fillId="0" borderId="103" xfId="0" applyNumberFormat="1" applyFont="1" applyBorder="1" applyProtection="1">
      <alignment vertical="center"/>
      <protection locked="0"/>
    </xf>
    <xf numFmtId="182" fontId="9" fillId="0" borderId="109" xfId="0" applyNumberFormat="1" applyFont="1" applyBorder="1" applyProtection="1">
      <alignment vertical="center"/>
      <protection locked="0"/>
    </xf>
    <xf numFmtId="177" fontId="9" fillId="0" borderId="31" xfId="0" applyNumberFormat="1" applyFont="1" applyBorder="1" applyAlignment="1" applyProtection="1">
      <alignment horizontal="right"/>
    </xf>
    <xf numFmtId="177" fontId="9" fillId="0" borderId="110" xfId="0" applyNumberFormat="1" applyFont="1" applyBorder="1" applyAlignment="1" applyProtection="1">
      <alignment horizontal="right"/>
    </xf>
    <xf numFmtId="177" fontId="9" fillId="0" borderId="26" xfId="0" applyNumberFormat="1" applyFont="1" applyBorder="1" applyAlignment="1" applyProtection="1">
      <alignment horizontal="right"/>
    </xf>
    <xf numFmtId="177" fontId="9" fillId="0" borderId="41" xfId="0" applyNumberFormat="1" applyFont="1" applyBorder="1" applyAlignment="1" applyProtection="1">
      <alignment horizontal="right"/>
    </xf>
    <xf numFmtId="177" fontId="9" fillId="0" borderId="47" xfId="0" applyNumberFormat="1" applyFont="1" applyBorder="1" applyProtection="1">
      <alignment vertical="center"/>
    </xf>
    <xf numFmtId="177" fontId="9" fillId="0" borderId="37" xfId="0" applyNumberFormat="1" applyFont="1" applyBorder="1" applyAlignment="1" applyProtection="1">
      <alignment horizontal="right"/>
    </xf>
    <xf numFmtId="177" fontId="9" fillId="0" borderId="20" xfId="0" applyNumberFormat="1" applyFont="1" applyBorder="1" applyProtection="1">
      <alignment vertical="center"/>
    </xf>
    <xf numFmtId="177" fontId="9" fillId="0" borderId="37" xfId="0" applyNumberFormat="1" applyFont="1" applyBorder="1" applyProtection="1">
      <alignment vertical="center"/>
    </xf>
    <xf numFmtId="177" fontId="9" fillId="0" borderId="38" xfId="0" applyNumberFormat="1" applyFont="1" applyBorder="1" applyProtection="1">
      <alignment vertical="center"/>
    </xf>
    <xf numFmtId="177" fontId="9" fillId="0" borderId="6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/>
    </xf>
    <xf numFmtId="177" fontId="9" fillId="0" borderId="6" xfId="0" applyNumberFormat="1" applyFont="1" applyBorder="1" applyAlignment="1" applyProtection="1">
      <alignment horizontal="right" vertical="center"/>
    </xf>
    <xf numFmtId="177" fontId="9" fillId="0" borderId="37" xfId="0" applyNumberFormat="1" applyFont="1" applyBorder="1" applyAlignment="1" applyProtection="1">
      <alignment horizontal="right" vertical="center"/>
    </xf>
    <xf numFmtId="177" fontId="9" fillId="0" borderId="90" xfId="0" applyNumberFormat="1" applyFont="1" applyBorder="1" applyProtection="1">
      <alignment vertical="center"/>
    </xf>
    <xf numFmtId="177" fontId="9" fillId="0" borderId="90" xfId="0" applyNumberFormat="1" applyFont="1" applyBorder="1" applyAlignment="1" applyProtection="1">
      <alignment horizontal="right" vertical="center"/>
    </xf>
    <xf numFmtId="177" fontId="9" fillId="0" borderId="78" xfId="0" applyNumberFormat="1" applyFont="1" applyBorder="1" applyProtection="1">
      <alignment vertical="center"/>
    </xf>
    <xf numFmtId="182" fontId="9" fillId="0" borderId="79" xfId="0" applyNumberFormat="1" applyFont="1" applyBorder="1" applyProtection="1">
      <alignment vertical="center"/>
    </xf>
    <xf numFmtId="177" fontId="9" fillId="0" borderId="97" xfId="0" applyNumberFormat="1" applyFont="1" applyBorder="1" applyProtection="1">
      <alignment vertical="center"/>
    </xf>
    <xf numFmtId="177" fontId="9" fillId="0" borderId="96" xfId="0" applyNumberFormat="1" applyFont="1" applyBorder="1" applyProtection="1">
      <alignment vertical="center"/>
    </xf>
    <xf numFmtId="182" fontId="9" fillId="0" borderId="107" xfId="0" applyNumberFormat="1" applyFont="1" applyBorder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0" fillId="0" borderId="113" xfId="0" applyBorder="1" applyProtection="1">
      <alignment vertical="center"/>
    </xf>
    <xf numFmtId="0" fontId="8" fillId="0" borderId="113" xfId="0" applyFont="1" applyBorder="1" applyAlignment="1" applyProtection="1">
      <alignment horizontal="center" vertical="center"/>
    </xf>
    <xf numFmtId="176" fontId="9" fillId="0" borderId="113" xfId="0" applyNumberFormat="1" applyFont="1" applyBorder="1" applyAlignment="1" applyProtection="1">
      <alignment horizontal="center" vertical="center"/>
    </xf>
    <xf numFmtId="176" fontId="9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177" fontId="9" fillId="0" borderId="121" xfId="0" applyNumberFormat="1" applyFont="1" applyBorder="1" applyProtection="1">
      <alignment vertical="center"/>
    </xf>
    <xf numFmtId="177" fontId="9" fillId="0" borderId="31" xfId="0" applyNumberFormat="1" applyFont="1" applyBorder="1" applyProtection="1">
      <alignment vertical="center"/>
      <protection locked="0"/>
    </xf>
    <xf numFmtId="177" fontId="9" fillId="0" borderId="32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Protection="1">
      <alignment vertical="center"/>
      <protection locked="0"/>
    </xf>
    <xf numFmtId="177" fontId="9" fillId="0" borderId="37" xfId="0" applyNumberFormat="1" applyFont="1" applyBorder="1" applyProtection="1">
      <alignment vertical="center"/>
      <protection locked="0"/>
    </xf>
    <xf numFmtId="177" fontId="9" fillId="0" borderId="38" xfId="0" applyNumberFormat="1" applyFont="1" applyBorder="1" applyProtection="1">
      <alignment vertical="center"/>
      <protection locked="0"/>
    </xf>
    <xf numFmtId="177" fontId="9" fillId="0" borderId="20" xfId="0" applyNumberFormat="1" applyFont="1" applyBorder="1" applyProtection="1">
      <alignment vertical="center"/>
      <protection locked="0"/>
    </xf>
    <xf numFmtId="177" fontId="9" fillId="0" borderId="6" xfId="0" applyNumberFormat="1" applyFont="1" applyBorder="1" applyProtection="1">
      <alignment vertical="center"/>
      <protection locked="0"/>
    </xf>
    <xf numFmtId="177" fontId="9" fillId="0" borderId="12" xfId="0" applyNumberFormat="1" applyFont="1" applyBorder="1" applyProtection="1">
      <alignment vertical="center"/>
      <protection locked="0"/>
    </xf>
    <xf numFmtId="177" fontId="9" fillId="0" borderId="36" xfId="0" applyNumberFormat="1" applyFont="1" applyBorder="1" applyProtection="1">
      <alignment vertical="center"/>
      <protection locked="0"/>
    </xf>
    <xf numFmtId="177" fontId="9" fillId="0" borderId="100" xfId="0" applyNumberFormat="1" applyFont="1" applyBorder="1" applyProtection="1">
      <alignment vertical="center"/>
    </xf>
    <xf numFmtId="177" fontId="9" fillId="0" borderId="101" xfId="0" applyNumberFormat="1" applyFont="1" applyBorder="1" applyProtection="1">
      <alignment vertical="center"/>
    </xf>
    <xf numFmtId="177" fontId="9" fillId="0" borderId="6" xfId="0" applyNumberFormat="1" applyFont="1" applyBorder="1" applyAlignment="1" applyProtection="1">
      <alignment horizontal="right" vertical="center"/>
      <protection locked="0"/>
    </xf>
    <xf numFmtId="177" fontId="9" fillId="0" borderId="110" xfId="0" applyNumberFormat="1" applyFont="1" applyBorder="1" applyProtection="1">
      <alignment vertical="center"/>
      <protection locked="0"/>
    </xf>
    <xf numFmtId="177" fontId="9" fillId="0" borderId="119" xfId="0" applyNumberFormat="1" applyFont="1" applyBorder="1" applyProtection="1">
      <alignment vertical="center"/>
      <protection locked="0"/>
    </xf>
    <xf numFmtId="177" fontId="9" fillId="0" borderId="89" xfId="0" applyNumberFormat="1" applyFont="1" applyBorder="1" applyProtection="1">
      <alignment vertical="center"/>
      <protection locked="0"/>
    </xf>
    <xf numFmtId="177" fontId="9" fillId="0" borderId="90" xfId="0" applyNumberFormat="1" applyFont="1" applyBorder="1" applyProtection="1">
      <alignment vertical="center"/>
      <protection locked="0"/>
    </xf>
    <xf numFmtId="177" fontId="9" fillId="0" borderId="91" xfId="0" applyNumberFormat="1" applyFont="1" applyBorder="1" applyProtection="1">
      <alignment vertical="center"/>
      <protection locked="0"/>
    </xf>
    <xf numFmtId="177" fontId="9" fillId="0" borderId="74" xfId="0" applyNumberFormat="1" applyFont="1" applyBorder="1" applyAlignment="1" applyProtection="1">
      <alignment horizontal="right" vertical="center"/>
      <protection locked="0"/>
    </xf>
    <xf numFmtId="177" fontId="9" fillId="0" borderId="98" xfId="0" applyNumberFormat="1" applyFont="1" applyBorder="1" applyProtection="1">
      <alignment vertical="center"/>
    </xf>
    <xf numFmtId="177" fontId="9" fillId="0" borderId="116" xfId="0" applyNumberFormat="1" applyFont="1" applyBorder="1" applyProtection="1">
      <alignment vertical="center"/>
      <protection locked="0"/>
    </xf>
    <xf numFmtId="177" fontId="9" fillId="0" borderId="115" xfId="0" applyNumberFormat="1" applyFont="1" applyBorder="1" applyProtection="1">
      <alignment vertical="center"/>
      <protection locked="0"/>
    </xf>
    <xf numFmtId="177" fontId="9" fillId="0" borderId="117" xfId="0" applyNumberFormat="1" applyFont="1" applyBorder="1" applyProtection="1">
      <alignment vertical="center"/>
      <protection locked="0"/>
    </xf>
    <xf numFmtId="177" fontId="9" fillId="0" borderId="118" xfId="0" applyNumberFormat="1" applyFont="1" applyBorder="1" applyProtection="1">
      <alignment vertical="center"/>
      <protection locked="0"/>
    </xf>
    <xf numFmtId="177" fontId="9" fillId="0" borderId="68" xfId="0" applyNumberFormat="1" applyFont="1" applyBorder="1" applyProtection="1">
      <alignment vertical="center"/>
    </xf>
    <xf numFmtId="177" fontId="9" fillId="0" borderId="124" xfId="0" applyNumberFormat="1" applyFont="1" applyBorder="1" applyProtection="1">
      <alignment vertical="center"/>
      <protection locked="0"/>
    </xf>
    <xf numFmtId="177" fontId="9" fillId="0" borderId="125" xfId="0" applyNumberFormat="1" applyFont="1" applyBorder="1" applyProtection="1">
      <alignment vertical="center"/>
      <protection locked="0"/>
    </xf>
    <xf numFmtId="177" fontId="9" fillId="0" borderId="107" xfId="0" applyNumberFormat="1" applyFont="1" applyBorder="1" applyProtection="1">
      <alignment vertical="center"/>
      <protection locked="0"/>
    </xf>
    <xf numFmtId="177" fontId="9" fillId="0" borderId="126" xfId="0" applyNumberFormat="1" applyFont="1" applyBorder="1" applyProtection="1">
      <alignment vertical="center"/>
      <protection locked="0"/>
    </xf>
    <xf numFmtId="182" fontId="1" fillId="0" borderId="58" xfId="0" applyNumberFormat="1" applyFont="1" applyBorder="1" applyProtection="1">
      <alignment vertical="center"/>
    </xf>
    <xf numFmtId="182" fontId="6" fillId="0" borderId="63" xfId="0" applyNumberFormat="1" applyFon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6" fillId="0" borderId="0" xfId="0" applyNumberFormat="1" applyFont="1" applyProtection="1">
      <alignment vertical="center"/>
      <protection locked="0"/>
    </xf>
    <xf numFmtId="0" fontId="6" fillId="0" borderId="0" xfId="0" applyNumberFormat="1" applyFont="1" applyAlignment="1" applyProtection="1">
      <alignment horizontal="center" vertical="center"/>
      <protection locked="0"/>
    </xf>
    <xf numFmtId="0" fontId="10" fillId="0" borderId="15" xfId="0" applyNumberFormat="1" applyFont="1" applyBorder="1" applyAlignment="1" applyProtection="1">
      <alignment horizontal="center" wrapText="1"/>
      <protection locked="0"/>
    </xf>
    <xf numFmtId="0" fontId="10" fillId="0" borderId="17" xfId="0" applyNumberFormat="1" applyFont="1" applyBorder="1" applyAlignment="1" applyProtection="1">
      <alignment horizontal="center" vertical="center"/>
      <protection locked="0"/>
    </xf>
    <xf numFmtId="0" fontId="10" fillId="0" borderId="60" xfId="0" applyNumberFormat="1" applyFont="1" applyBorder="1" applyAlignment="1" applyProtection="1">
      <alignment horizontal="center" vertical="top" wrapText="1"/>
      <protection locked="0"/>
    </xf>
    <xf numFmtId="0" fontId="10" fillId="0" borderId="30" xfId="0" applyNumberFormat="1" applyFont="1" applyBorder="1" applyAlignment="1" applyProtection="1">
      <alignment horizontal="center" vertical="center" wrapText="1"/>
      <protection locked="0"/>
    </xf>
    <xf numFmtId="0" fontId="10" fillId="0" borderId="108" xfId="0" applyNumberFormat="1" applyFont="1" applyBorder="1" applyAlignment="1" applyProtection="1">
      <alignment horizontal="right" vertical="center" wrapText="1"/>
      <protection locked="0"/>
    </xf>
    <xf numFmtId="0" fontId="12" fillId="0" borderId="18" xfId="0" applyNumberFormat="1" applyFont="1" applyBorder="1" applyAlignment="1" applyProtection="1">
      <alignment horizontal="center" vertical="center" wrapText="1"/>
      <protection locked="0"/>
    </xf>
    <xf numFmtId="0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3" xfId="0" applyNumberFormat="1" applyFont="1" applyBorder="1" applyAlignment="1" applyProtection="1">
      <alignment horizontal="center" vertical="center" wrapText="1"/>
      <protection locked="0"/>
    </xf>
    <xf numFmtId="0" fontId="10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0" xfId="0" applyNumberFormat="1" applyFont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 vertical="center"/>
      <protection locked="0"/>
    </xf>
    <xf numFmtId="0" fontId="9" fillId="0" borderId="31" xfId="0" applyNumberFormat="1" applyFont="1" applyBorder="1" applyProtection="1">
      <alignment vertical="center"/>
      <protection locked="0"/>
    </xf>
    <xf numFmtId="0" fontId="9" fillId="0" borderId="32" xfId="0" applyNumberFormat="1" applyFont="1" applyBorder="1" applyProtection="1">
      <alignment vertical="center"/>
      <protection locked="0"/>
    </xf>
    <xf numFmtId="0" fontId="9" fillId="0" borderId="34" xfId="0" applyNumberFormat="1" applyFont="1" applyBorder="1" applyProtection="1">
      <alignment vertical="center"/>
      <protection locked="0"/>
    </xf>
    <xf numFmtId="0" fontId="9" fillId="0" borderId="87" xfId="0" applyNumberFormat="1" applyFont="1" applyBorder="1" applyAlignment="1" applyProtection="1">
      <alignment horizontal="center"/>
      <protection locked="0"/>
    </xf>
    <xf numFmtId="0" fontId="9" fillId="0" borderId="74" xfId="0" applyNumberFormat="1" applyFont="1" applyBorder="1" applyProtection="1">
      <alignment vertical="center"/>
      <protection locked="0"/>
    </xf>
    <xf numFmtId="0" fontId="9" fillId="0" borderId="37" xfId="0" applyNumberFormat="1" applyFont="1" applyBorder="1" applyProtection="1">
      <alignment vertical="center"/>
      <protection locked="0"/>
    </xf>
    <xf numFmtId="0" fontId="9" fillId="0" borderId="39" xfId="0" applyNumberFormat="1" applyFont="1" applyBorder="1" applyProtection="1">
      <alignment vertical="center"/>
      <protection locked="0"/>
    </xf>
    <xf numFmtId="0" fontId="9" fillId="0" borderId="86" xfId="0" applyNumberFormat="1" applyFont="1" applyBorder="1" applyProtection="1">
      <alignment vertical="center"/>
      <protection locked="0"/>
    </xf>
    <xf numFmtId="0" fontId="9" fillId="0" borderId="76" xfId="0" applyNumberFormat="1" applyFont="1" applyBorder="1" applyAlignment="1" applyProtection="1">
      <alignment horizontal="center"/>
      <protection locked="0"/>
    </xf>
    <xf numFmtId="0" fontId="9" fillId="0" borderId="20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Protection="1">
      <alignment vertical="center"/>
      <protection locked="0"/>
    </xf>
    <xf numFmtId="0" fontId="9" fillId="0" borderId="35" xfId="0" applyNumberFormat="1" applyFont="1" applyBorder="1" applyProtection="1">
      <alignment vertical="center"/>
      <protection locked="0"/>
    </xf>
    <xf numFmtId="0" fontId="9" fillId="0" borderId="42" xfId="0" applyNumberFormat="1" applyFont="1" applyBorder="1" applyProtection="1">
      <alignment vertical="center"/>
      <protection locked="0"/>
    </xf>
    <xf numFmtId="0" fontId="9" fillId="0" borderId="36" xfId="0" applyNumberFormat="1" applyFont="1" applyBorder="1" applyProtection="1">
      <alignment vertical="center"/>
      <protection locked="0"/>
    </xf>
    <xf numFmtId="0" fontId="9" fillId="0" borderId="85" xfId="0" applyNumberFormat="1" applyFont="1" applyBorder="1" applyProtection="1">
      <alignment vertical="center"/>
      <protection locked="0"/>
    </xf>
    <xf numFmtId="0" fontId="9" fillId="0" borderId="6" xfId="0" applyNumberFormat="1" applyFont="1" applyBorder="1" applyAlignment="1" applyProtection="1">
      <alignment horizontal="right" vertical="center"/>
      <protection locked="0"/>
    </xf>
    <xf numFmtId="0" fontId="9" fillId="0" borderId="88" xfId="0" applyNumberFormat="1" applyFont="1" applyBorder="1" applyAlignment="1" applyProtection="1">
      <alignment horizontal="center"/>
      <protection locked="0"/>
    </xf>
    <xf numFmtId="0" fontId="9" fillId="0" borderId="89" xfId="0" applyNumberFormat="1" applyFont="1" applyBorder="1" applyProtection="1">
      <alignment vertical="center"/>
      <protection locked="0"/>
    </xf>
    <xf numFmtId="0" fontId="9" fillId="0" borderId="90" xfId="0" applyNumberFormat="1" applyFont="1" applyBorder="1" applyProtection="1">
      <alignment vertical="center"/>
      <protection locked="0"/>
    </xf>
    <xf numFmtId="0" fontId="9" fillId="0" borderId="92" xfId="0" applyNumberFormat="1" applyFont="1" applyBorder="1" applyProtection="1">
      <alignment vertical="center"/>
      <protection locked="0"/>
    </xf>
    <xf numFmtId="0" fontId="9" fillId="0" borderId="104" xfId="0" applyNumberFormat="1" applyFont="1" applyBorder="1" applyProtection="1">
      <alignment vertical="center"/>
      <protection locked="0"/>
    </xf>
    <xf numFmtId="0" fontId="9" fillId="0" borderId="94" xfId="0" applyNumberFormat="1" applyFont="1" applyBorder="1" applyAlignment="1" applyProtection="1">
      <alignment horizontal="center"/>
      <protection locked="0"/>
    </xf>
    <xf numFmtId="0" fontId="9" fillId="0" borderId="103" xfId="0" applyNumberFormat="1" applyFont="1" applyBorder="1" applyProtection="1">
      <alignment vertical="center"/>
      <protection locked="0"/>
    </xf>
    <xf numFmtId="0" fontId="9" fillId="0" borderId="95" xfId="0" applyNumberFormat="1" applyFont="1" applyBorder="1" applyAlignment="1" applyProtection="1">
      <alignment horizontal="center"/>
      <protection locked="0"/>
    </xf>
    <xf numFmtId="0" fontId="9" fillId="0" borderId="109" xfId="0" applyNumberFormat="1" applyFont="1" applyBorder="1" applyProtection="1">
      <alignment vertical="center"/>
      <protection locked="0"/>
    </xf>
    <xf numFmtId="0" fontId="9" fillId="0" borderId="105" xfId="0" applyNumberFormat="1" applyFont="1" applyBorder="1" applyProtection="1">
      <alignment vertical="center"/>
      <protection locked="0"/>
    </xf>
    <xf numFmtId="0" fontId="9" fillId="0" borderId="26" xfId="0" applyNumberFormat="1" applyFont="1" applyBorder="1" applyProtection="1">
      <alignment vertical="center"/>
    </xf>
    <xf numFmtId="0" fontId="9" fillId="0" borderId="41" xfId="0" applyNumberFormat="1" applyFont="1" applyBorder="1" applyProtection="1">
      <alignment vertical="center"/>
    </xf>
    <xf numFmtId="0" fontId="9" fillId="0" borderId="40" xfId="0" applyNumberFormat="1" applyFont="1" applyBorder="1" applyProtection="1">
      <alignment vertical="center"/>
    </xf>
    <xf numFmtId="0" fontId="9" fillId="0" borderId="19" xfId="0" applyNumberFormat="1" applyFont="1" applyBorder="1" applyProtection="1">
      <alignment vertical="center"/>
    </xf>
    <xf numFmtId="0" fontId="9" fillId="0" borderId="43" xfId="0" applyNumberFormat="1" applyFont="1" applyBorder="1" applyProtection="1">
      <alignment vertical="center"/>
    </xf>
    <xf numFmtId="0" fontId="9" fillId="0" borderId="93" xfId="0" applyNumberFormat="1" applyFont="1" applyBorder="1" applyProtection="1">
      <alignment vertical="center"/>
    </xf>
    <xf numFmtId="0" fontId="9" fillId="0" borderId="77" xfId="0" applyNumberFormat="1" applyFont="1" applyBorder="1" applyProtection="1">
      <alignment vertical="center"/>
    </xf>
    <xf numFmtId="0" fontId="9" fillId="0" borderId="79" xfId="0" applyNumberFormat="1" applyFont="1" applyBorder="1" applyProtection="1">
      <alignment vertical="center"/>
    </xf>
    <xf numFmtId="0" fontId="0" fillId="0" borderId="120" xfId="0" applyNumberFormat="1" applyBorder="1" applyProtection="1">
      <alignment vertical="center"/>
    </xf>
    <xf numFmtId="0" fontId="9" fillId="0" borderId="96" xfId="0" applyNumberFormat="1" applyFont="1" applyBorder="1" applyProtection="1">
      <alignment vertical="center"/>
    </xf>
    <xf numFmtId="0" fontId="9" fillId="0" borderId="97" xfId="0" applyNumberFormat="1" applyFont="1" applyBorder="1" applyProtection="1">
      <alignment vertical="center"/>
    </xf>
    <xf numFmtId="0" fontId="9" fillId="0" borderId="107" xfId="0" applyNumberFormat="1" applyFont="1" applyBorder="1" applyProtection="1">
      <alignment vertical="center"/>
    </xf>
    <xf numFmtId="0" fontId="0" fillId="0" borderId="58" xfId="0" applyNumberFormat="1" applyBorder="1" applyProtection="1">
      <alignment vertical="center"/>
    </xf>
    <xf numFmtId="0" fontId="0" fillId="0" borderId="64" xfId="0" applyNumberFormat="1" applyBorder="1" applyProtection="1">
      <alignment vertical="center"/>
    </xf>
    <xf numFmtId="0" fontId="9" fillId="0" borderId="121" xfId="0" applyNumberFormat="1" applyFont="1" applyBorder="1" applyProtection="1">
      <alignment vertical="center"/>
    </xf>
    <xf numFmtId="177" fontId="0" fillId="0" borderId="120" xfId="0" applyNumberFormat="1" applyBorder="1" applyProtection="1">
      <alignment vertical="center"/>
    </xf>
    <xf numFmtId="0" fontId="0" fillId="0" borderId="123" xfId="0" applyFont="1" applyBorder="1" applyProtection="1">
      <alignment vertical="center"/>
    </xf>
    <xf numFmtId="177" fontId="0" fillId="0" borderId="122" xfId="0" applyNumberFormat="1" applyFont="1" applyBorder="1" applyProtection="1">
      <alignment vertical="center"/>
    </xf>
    <xf numFmtId="177" fontId="0" fillId="0" borderId="123" xfId="0" applyNumberFormat="1" applyFont="1" applyBorder="1" applyProtection="1">
      <alignment vertical="center"/>
    </xf>
    <xf numFmtId="182" fontId="0" fillId="0" borderId="123" xfId="0" applyNumberFormat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NumberFormat="1" applyFont="1" applyProtection="1">
      <alignment vertical="center"/>
      <protection locked="0"/>
    </xf>
    <xf numFmtId="0" fontId="9" fillId="0" borderId="0" xfId="0" applyNumberFormat="1" applyFont="1" applyAlignment="1" applyProtection="1">
      <alignment horizontal="center" vertical="center"/>
      <protection locked="0"/>
    </xf>
    <xf numFmtId="0" fontId="10" fillId="0" borderId="18" xfId="0" applyNumberFormat="1" applyFont="1" applyBorder="1" applyAlignment="1" applyProtection="1">
      <alignment horizontal="center" vertical="center" wrapText="1"/>
      <protection locked="0"/>
    </xf>
    <xf numFmtId="0" fontId="10" fillId="0" borderId="16" xfId="0" applyNumberFormat="1" applyFont="1" applyBorder="1" applyAlignment="1" applyProtection="1">
      <alignment horizontal="center" vertical="center" wrapText="1"/>
      <protection locked="0"/>
    </xf>
    <xf numFmtId="0" fontId="10" fillId="0" borderId="21" xfId="0" applyNumberFormat="1" applyFont="1" applyBorder="1" applyAlignment="1" applyProtection="1">
      <alignment horizontal="center" vertical="center" wrapText="1"/>
      <protection locked="0"/>
    </xf>
    <xf numFmtId="0" fontId="9" fillId="0" borderId="38" xfId="0" applyNumberFormat="1" applyFont="1" applyBorder="1" applyProtection="1">
      <alignment vertical="center"/>
      <protection locked="0"/>
    </xf>
    <xf numFmtId="0" fontId="9" fillId="0" borderId="12" xfId="0" applyNumberFormat="1" applyFont="1" applyBorder="1" applyProtection="1">
      <alignment vertical="center"/>
      <protection locked="0"/>
    </xf>
    <xf numFmtId="0" fontId="9" fillId="0" borderId="91" xfId="0" applyNumberFormat="1" applyFont="1" applyBorder="1" applyProtection="1">
      <alignment vertical="center"/>
      <protection locked="0"/>
    </xf>
    <xf numFmtId="0" fontId="9" fillId="0" borderId="106" xfId="0" applyNumberFormat="1" applyFont="1" applyBorder="1" applyProtection="1">
      <alignment vertical="center"/>
      <protection locked="0"/>
    </xf>
    <xf numFmtId="0" fontId="9" fillId="0" borderId="78" xfId="0" applyNumberFormat="1" applyFont="1" applyBorder="1" applyProtection="1">
      <alignment vertical="center"/>
    </xf>
    <xf numFmtId="0" fontId="9" fillId="0" borderId="100" xfId="0" applyNumberFormat="1" applyFont="1" applyBorder="1" applyProtection="1">
      <alignment vertical="center"/>
    </xf>
    <xf numFmtId="0" fontId="9" fillId="0" borderId="99" xfId="0" applyNumberFormat="1" applyFont="1" applyBorder="1" applyProtection="1">
      <alignment vertical="center"/>
    </xf>
    <xf numFmtId="0" fontId="9" fillId="0" borderId="101" xfId="0" applyNumberFormat="1" applyFont="1" applyBorder="1" applyProtection="1">
      <alignment vertical="center"/>
    </xf>
    <xf numFmtId="0" fontId="0" fillId="0" borderId="58" xfId="0" applyNumberFormat="1" applyFont="1" applyBorder="1" applyProtection="1">
      <alignment vertical="center"/>
    </xf>
    <xf numFmtId="0" fontId="0" fillId="0" borderId="64" xfId="0" applyNumberFormat="1" applyFont="1" applyBorder="1" applyProtection="1">
      <alignment vertical="center"/>
    </xf>
    <xf numFmtId="0" fontId="9" fillId="0" borderId="74" xfId="0" applyNumberFormat="1" applyFont="1" applyBorder="1" applyAlignment="1" applyProtection="1">
      <alignment horizontal="right" vertical="center"/>
      <protection locked="0"/>
    </xf>
    <xf numFmtId="0" fontId="3" fillId="4" borderId="0" xfId="0" applyFont="1" applyFill="1">
      <alignment vertical="center"/>
    </xf>
    <xf numFmtId="0" fontId="20" fillId="4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4" borderId="0" xfId="0" applyFont="1" applyFill="1">
      <alignment vertical="center"/>
    </xf>
    <xf numFmtId="179" fontId="3" fillId="3" borderId="1" xfId="0" applyNumberFormat="1" applyFont="1" applyFill="1" applyBorder="1">
      <alignment vertical="center"/>
    </xf>
    <xf numFmtId="181" fontId="3" fillId="4" borderId="0" xfId="0" applyNumberFormat="1" applyFont="1" applyFill="1">
      <alignment vertical="center"/>
    </xf>
    <xf numFmtId="0" fontId="9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9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10" fillId="0" borderId="4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176" fontId="10" fillId="0" borderId="55" xfId="0" applyNumberFormat="1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2" fillId="3" borderId="49" xfId="0" applyFont="1" applyFill="1" applyBorder="1" applyAlignment="1">
      <alignment horizontal="center"/>
    </xf>
    <xf numFmtId="176" fontId="12" fillId="0" borderId="55" xfId="0" applyNumberFormat="1" applyFont="1" applyBorder="1" applyAlignment="1">
      <alignment horizontal="left"/>
    </xf>
    <xf numFmtId="0" fontId="12" fillId="0" borderId="51" xfId="0" applyFont="1" applyBorder="1" applyAlignment="1">
      <alignment horizontal="center"/>
    </xf>
    <xf numFmtId="176" fontId="12" fillId="0" borderId="55" xfId="0" applyNumberFormat="1" applyFont="1" applyBorder="1" applyAlignment="1">
      <alignment horizontal="center"/>
    </xf>
    <xf numFmtId="0" fontId="12" fillId="3" borderId="50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78" fontId="13" fillId="3" borderId="3" xfId="0" applyNumberFormat="1" applyFont="1" applyFill="1" applyBorder="1">
      <alignment vertical="center"/>
    </xf>
    <xf numFmtId="0" fontId="8" fillId="0" borderId="5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8" fontId="13" fillId="3" borderId="1" xfId="0" applyNumberFormat="1" applyFont="1" applyFill="1" applyBorder="1">
      <alignment vertical="center"/>
    </xf>
    <xf numFmtId="176" fontId="13" fillId="0" borderId="14" xfId="0" applyNumberFormat="1" applyFont="1" applyBorder="1" applyAlignment="1"/>
    <xf numFmtId="0" fontId="9" fillId="0" borderId="63" xfId="0" applyFont="1" applyBorder="1" applyAlignment="1">
      <alignment horizontal="center" vertical="center"/>
    </xf>
    <xf numFmtId="178" fontId="13" fillId="3" borderId="58" xfId="0" applyNumberFormat="1" applyFont="1" applyFill="1" applyBorder="1">
      <alignment vertical="center"/>
    </xf>
    <xf numFmtId="0" fontId="13" fillId="0" borderId="5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8" fontId="13" fillId="3" borderId="9" xfId="0" applyNumberFormat="1" applyFont="1" applyFill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3" fillId="0" borderId="29" xfId="0" applyFont="1" applyBorder="1">
      <alignment vertical="center"/>
    </xf>
    <xf numFmtId="0" fontId="13" fillId="0" borderId="14" xfId="0" applyFont="1" applyBorder="1">
      <alignment vertical="center"/>
    </xf>
    <xf numFmtId="0" fontId="13" fillId="0" borderId="14" xfId="0" applyFont="1" applyBorder="1" applyAlignment="1"/>
    <xf numFmtId="178" fontId="13" fillId="3" borderId="12" xfId="0" applyNumberFormat="1" applyFont="1" applyFill="1" applyBorder="1">
      <alignment vertical="center"/>
    </xf>
    <xf numFmtId="0" fontId="13" fillId="0" borderId="53" xfId="0" applyFont="1" applyBorder="1">
      <alignment vertical="center"/>
    </xf>
    <xf numFmtId="0" fontId="13" fillId="0" borderId="14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178" fontId="13" fillId="3" borderId="10" xfId="0" applyNumberFormat="1" applyFont="1" applyFill="1" applyBorder="1">
      <alignment vertical="center"/>
    </xf>
    <xf numFmtId="0" fontId="13" fillId="0" borderId="56" xfId="0" applyFont="1" applyBorder="1" applyAlignment="1">
      <alignment horizontal="center" vertical="center"/>
    </xf>
    <xf numFmtId="178" fontId="13" fillId="3" borderId="2" xfId="0" applyNumberFormat="1" applyFont="1" applyFill="1" applyBorder="1">
      <alignment vertical="center"/>
    </xf>
    <xf numFmtId="0" fontId="13" fillId="0" borderId="12" xfId="0" applyFont="1" applyBorder="1">
      <alignment vertical="center"/>
    </xf>
    <xf numFmtId="176" fontId="8" fillId="0" borderId="56" xfId="0" applyNumberFormat="1" applyFont="1" applyBorder="1" applyAlignment="1">
      <alignment horizontal="center"/>
    </xf>
    <xf numFmtId="178" fontId="13" fillId="3" borderId="13" xfId="0" applyNumberFormat="1" applyFont="1" applyFill="1" applyBorder="1">
      <alignment vertical="center"/>
    </xf>
    <xf numFmtId="0" fontId="13" fillId="0" borderId="10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183" fontId="13" fillId="3" borderId="47" xfId="0" applyNumberFormat="1" applyFont="1" applyFill="1" applyBorder="1" applyAlignment="1"/>
    <xf numFmtId="0" fontId="13" fillId="0" borderId="54" xfId="0" applyFont="1" applyBorder="1" applyAlignment="1">
      <alignment horizontal="center"/>
    </xf>
    <xf numFmtId="176" fontId="9" fillId="0" borderId="20" xfId="0" applyNumberFormat="1" applyFont="1" applyBorder="1" applyAlignment="1">
      <alignment horizontal="center" vertical="center"/>
    </xf>
    <xf numFmtId="178" fontId="13" fillId="3" borderId="6" xfId="0" applyNumberFormat="1" applyFont="1" applyFill="1" applyBorder="1" applyAlignment="1">
      <alignment horizontal="right" vertical="center"/>
    </xf>
    <xf numFmtId="0" fontId="8" fillId="4" borderId="0" xfId="0" applyFont="1" applyFill="1">
      <alignment vertical="center"/>
    </xf>
    <xf numFmtId="183" fontId="13" fillId="3" borderId="115" xfId="0" applyNumberFormat="1" applyFont="1" applyFill="1" applyBorder="1" applyAlignment="1"/>
    <xf numFmtId="0" fontId="13" fillId="0" borderId="53" xfId="0" applyFont="1" applyBorder="1" applyAlignment="1">
      <alignment horizontal="center"/>
    </xf>
    <xf numFmtId="176" fontId="9" fillId="0" borderId="114" xfId="0" applyNumberFormat="1" applyFont="1" applyBorder="1" applyAlignment="1">
      <alignment horizontal="center" vertical="center"/>
    </xf>
    <xf numFmtId="178" fontId="13" fillId="3" borderId="1" xfId="0" applyNumberFormat="1" applyFont="1" applyFill="1" applyBorder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83" fontId="13" fillId="3" borderId="114" xfId="0" applyNumberFormat="1" applyFont="1" applyFill="1" applyBorder="1" applyAlignment="1">
      <alignment horizontal="right" vertical="center"/>
    </xf>
    <xf numFmtId="0" fontId="9" fillId="0" borderId="114" xfId="0" applyFont="1" applyBorder="1" applyAlignment="1">
      <alignment horizontal="center" vertical="center"/>
    </xf>
    <xf numFmtId="183" fontId="13" fillId="3" borderId="2" xfId="0" applyNumberFormat="1" applyFont="1" applyFill="1" applyBorder="1" applyAlignment="1">
      <alignment horizontal="right" vertical="center"/>
    </xf>
    <xf numFmtId="0" fontId="9" fillId="0" borderId="127" xfId="0" applyFont="1" applyBorder="1" applyAlignment="1">
      <alignment horizontal="center" vertical="center"/>
    </xf>
    <xf numFmtId="178" fontId="13" fillId="3" borderId="2" xfId="0" applyNumberFormat="1" applyFont="1" applyFill="1" applyBorder="1" applyAlignment="1">
      <alignment horizontal="right" vertical="center"/>
    </xf>
    <xf numFmtId="0" fontId="26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</xf>
    <xf numFmtId="178" fontId="27" fillId="0" borderId="0" xfId="0" applyNumberFormat="1" applyFont="1" applyBorder="1" applyAlignment="1">
      <alignment horizontal="center" vertical="center"/>
    </xf>
    <xf numFmtId="178" fontId="27" fillId="0" borderId="0" xfId="0" applyNumberFormat="1" applyFont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0" fontId="14" fillId="4" borderId="70" xfId="0" applyFont="1" applyFill="1" applyBorder="1" applyAlignment="1">
      <alignment vertical="center" wrapText="1"/>
    </xf>
    <xf numFmtId="0" fontId="13" fillId="4" borderId="113" xfId="0" applyFont="1" applyFill="1" applyBorder="1">
      <alignment vertical="center"/>
    </xf>
    <xf numFmtId="179" fontId="5" fillId="4" borderId="0" xfId="0" applyNumberFormat="1" applyFont="1" applyFill="1">
      <alignment vertical="center"/>
    </xf>
    <xf numFmtId="179" fontId="3" fillId="4" borderId="0" xfId="0" applyNumberFormat="1" applyFont="1" applyFill="1">
      <alignment vertical="center"/>
    </xf>
    <xf numFmtId="0" fontId="9" fillId="0" borderId="125" xfId="0" applyNumberFormat="1" applyFont="1" applyBorder="1" applyProtection="1">
      <alignment vertical="center"/>
    </xf>
    <xf numFmtId="0" fontId="9" fillId="0" borderId="110" xfId="0" applyNumberFormat="1" applyFont="1" applyBorder="1" applyProtection="1">
      <alignment vertical="center"/>
    </xf>
    <xf numFmtId="0" fontId="9" fillId="0" borderId="129" xfId="0" applyNumberFormat="1" applyFont="1" applyBorder="1" applyProtection="1">
      <alignment vertical="center"/>
    </xf>
    <xf numFmtId="177" fontId="9" fillId="0" borderId="125" xfId="0" applyNumberFormat="1" applyFont="1" applyBorder="1" applyProtection="1">
      <alignment vertical="center"/>
    </xf>
    <xf numFmtId="177" fontId="9" fillId="0" borderId="110" xfId="0" applyNumberFormat="1" applyFont="1" applyBorder="1" applyProtection="1">
      <alignment vertical="center"/>
    </xf>
    <xf numFmtId="177" fontId="9" fillId="0" borderId="129" xfId="0" applyNumberFormat="1" applyFont="1" applyBorder="1" applyProtection="1">
      <alignment vertical="center"/>
    </xf>
    <xf numFmtId="0" fontId="18" fillId="0" borderId="33" xfId="0" applyFont="1" applyBorder="1" applyAlignment="1"/>
    <xf numFmtId="0" fontId="18" fillId="0" borderId="0" xfId="0" applyFont="1" applyAlignment="1"/>
    <xf numFmtId="0" fontId="18" fillId="0" borderId="31" xfId="0" applyFont="1" applyBorder="1" applyAlignment="1"/>
    <xf numFmtId="0" fontId="9" fillId="0" borderId="0" xfId="0" applyFont="1" applyAlignment="1"/>
    <xf numFmtId="0" fontId="17" fillId="0" borderId="0" xfId="0" applyFont="1" applyAlignment="1"/>
    <xf numFmtId="0" fontId="16" fillId="0" borderId="0" xfId="0" applyFont="1" applyAlignment="1"/>
    <xf numFmtId="0" fontId="9" fillId="0" borderId="12" xfId="0" applyFont="1" applyBorder="1">
      <alignment vertical="center"/>
    </xf>
    <xf numFmtId="0" fontId="9" fillId="0" borderId="115" xfId="0" applyFont="1" applyBorder="1">
      <alignment vertical="center"/>
    </xf>
    <xf numFmtId="0" fontId="9" fillId="0" borderId="20" xfId="0" applyFont="1" applyBorder="1">
      <alignment vertical="center"/>
    </xf>
    <xf numFmtId="0" fontId="18" fillId="0" borderId="33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8" fillId="0" borderId="31" xfId="0" applyFont="1" applyBorder="1" applyAlignment="1">
      <alignment horizontal="left"/>
    </xf>
    <xf numFmtId="0" fontId="18" fillId="0" borderId="33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0" fontId="18" fillId="0" borderId="31" xfId="0" applyFont="1" applyBorder="1" applyAlignment="1">
      <alignment horizontal="left" wrapText="1"/>
    </xf>
    <xf numFmtId="180" fontId="18" fillId="0" borderId="33" xfId="0" applyNumberFormat="1" applyFont="1" applyBorder="1" applyAlignment="1">
      <alignment wrapText="1"/>
    </xf>
    <xf numFmtId="180" fontId="18" fillId="0" borderId="0" xfId="0" applyNumberFormat="1" applyFont="1" applyAlignment="1"/>
    <xf numFmtId="180" fontId="18" fillId="0" borderId="31" xfId="0" applyNumberFormat="1" applyFont="1" applyBorder="1" applyAlignment="1"/>
    <xf numFmtId="0" fontId="19" fillId="0" borderId="3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1" xfId="0" applyFont="1" applyBorder="1" applyAlignment="1">
      <alignment horizontal="left"/>
    </xf>
    <xf numFmtId="0" fontId="18" fillId="0" borderId="33" xfId="0" applyFont="1" applyBorder="1" applyAlignment="1">
      <alignment wrapText="1"/>
    </xf>
    <xf numFmtId="0" fontId="18" fillId="0" borderId="22" xfId="0" applyFont="1" applyBorder="1" applyAlignment="1">
      <alignment horizontal="left"/>
    </xf>
    <xf numFmtId="0" fontId="18" fillId="0" borderId="47" xfId="0" applyFont="1" applyBorder="1" applyAlignment="1">
      <alignment horizontal="left"/>
    </xf>
    <xf numFmtId="0" fontId="18" fillId="0" borderId="112" xfId="0" applyFont="1" applyBorder="1" applyAlignment="1">
      <alignment horizontal="left"/>
    </xf>
    <xf numFmtId="0" fontId="9" fillId="0" borderId="115" xfId="0" applyFont="1" applyBorder="1" applyAlignment="1"/>
    <xf numFmtId="0" fontId="28" fillId="4" borderId="0" xfId="0" applyFont="1" applyFill="1" applyAlignment="1">
      <alignment horizontal="left" vertical="center"/>
    </xf>
    <xf numFmtId="0" fontId="28" fillId="4" borderId="128" xfId="0" applyFont="1" applyFill="1" applyBorder="1" applyAlignment="1">
      <alignment horizontal="left" vertical="center"/>
    </xf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/>
    </xf>
    <xf numFmtId="0" fontId="24" fillId="4" borderId="0" xfId="0" applyFont="1" applyFill="1" applyAlignment="1"/>
    <xf numFmtId="0" fontId="23" fillId="4" borderId="0" xfId="0" applyFont="1" applyFill="1" applyAlignment="1"/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7" xfId="0" applyFont="1" applyFill="1" applyBorder="1">
      <alignment vertical="center"/>
    </xf>
    <xf numFmtId="0" fontId="10" fillId="4" borderId="8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0" borderId="19" xfId="0" applyNumberFormat="1" applyFont="1" applyBorder="1" applyAlignment="1" applyProtection="1">
      <alignment horizontal="center"/>
      <protection locked="0"/>
    </xf>
    <xf numFmtId="0" fontId="9" fillId="0" borderId="5" xfId="0" applyNumberFormat="1" applyFont="1" applyBorder="1" applyAlignment="1" applyProtection="1">
      <alignment horizontal="center"/>
      <protection locked="0"/>
    </xf>
    <xf numFmtId="0" fontId="9" fillId="0" borderId="53" xfId="0" applyNumberFormat="1" applyFont="1" applyBorder="1" applyAlignment="1" applyProtection="1">
      <alignment horizontal="center"/>
    </xf>
    <xf numFmtId="0" fontId="9" fillId="0" borderId="65" xfId="0" applyNumberFormat="1" applyFont="1" applyBorder="1" applyAlignment="1" applyProtection="1">
      <alignment horizontal="center"/>
    </xf>
    <xf numFmtId="178" fontId="9" fillId="0" borderId="62" xfId="0" applyNumberFormat="1" applyFont="1" applyBorder="1" applyAlignment="1" applyProtection="1">
      <alignment horizontal="right"/>
    </xf>
    <xf numFmtId="178" fontId="9" fillId="0" borderId="66" xfId="0" applyNumberFormat="1" applyFont="1" applyBorder="1" applyAlignment="1" applyProtection="1">
      <alignment horizontal="right"/>
    </xf>
    <xf numFmtId="0" fontId="9" fillId="0" borderId="72" xfId="0" applyNumberFormat="1" applyFont="1" applyBorder="1" applyAlignment="1" applyProtection="1">
      <protection locked="0"/>
    </xf>
    <xf numFmtId="0" fontId="9" fillId="0" borderId="73" xfId="0" applyNumberFormat="1" applyFont="1" applyBorder="1" applyAlignment="1" applyProtection="1">
      <protection locked="0"/>
    </xf>
    <xf numFmtId="178" fontId="9" fillId="0" borderId="46" xfId="0" applyNumberFormat="1" applyFont="1" applyBorder="1" applyAlignment="1" applyProtection="1">
      <alignment horizontal="right"/>
    </xf>
    <xf numFmtId="178" fontId="15" fillId="0" borderId="67" xfId="0" applyNumberFormat="1" applyFont="1" applyBorder="1" applyAlignment="1" applyProtection="1">
      <alignment horizontal="right"/>
    </xf>
    <xf numFmtId="0" fontId="9" fillId="0" borderId="75" xfId="0" applyNumberFormat="1" applyFont="1" applyBorder="1" applyAlignment="1" applyProtection="1">
      <alignment horizontal="center"/>
      <protection locked="0"/>
    </xf>
    <xf numFmtId="0" fontId="9" fillId="0" borderId="69" xfId="0" applyNumberFormat="1" applyFont="1" applyBorder="1" applyAlignment="1" applyProtection="1">
      <alignment horizontal="center"/>
      <protection locked="0"/>
    </xf>
    <xf numFmtId="0" fontId="0" fillId="0" borderId="81" xfId="0" applyNumberFormat="1" applyBorder="1" applyAlignment="1" applyProtection="1">
      <protection locked="0"/>
    </xf>
    <xf numFmtId="0" fontId="0" fillId="0" borderId="7" xfId="0" applyNumberFormat="1" applyBorder="1" applyAlignment="1" applyProtection="1">
      <protection locked="0"/>
    </xf>
    <xf numFmtId="0" fontId="9" fillId="0" borderId="83" xfId="0" applyNumberFormat="1" applyFont="1" applyBorder="1" applyAlignment="1" applyProtection="1">
      <alignment horizontal="right"/>
      <protection locked="0"/>
    </xf>
    <xf numFmtId="0" fontId="9" fillId="0" borderId="84" xfId="0" applyNumberFormat="1" applyFont="1" applyBorder="1" applyAlignment="1" applyProtection="1">
      <alignment horizontal="right"/>
      <protection locked="0"/>
    </xf>
    <xf numFmtId="0" fontId="9" fillId="0" borderId="82" xfId="0" applyNumberFormat="1" applyFont="1" applyBorder="1" applyAlignment="1" applyProtection="1"/>
    <xf numFmtId="0" fontId="9" fillId="0" borderId="66" xfId="0" applyNumberFormat="1" applyFont="1" applyBorder="1" applyAlignment="1" applyProtection="1"/>
    <xf numFmtId="178" fontId="9" fillId="0" borderId="80" xfId="0" applyNumberFormat="1" applyFont="1" applyBorder="1" applyAlignment="1" applyProtection="1">
      <alignment horizontal="right"/>
    </xf>
    <xf numFmtId="178" fontId="15" fillId="0" borderId="102" xfId="0" applyNumberFormat="1" applyFont="1" applyBorder="1" applyAlignment="1" applyProtection="1">
      <alignment horizontal="right"/>
    </xf>
    <xf numFmtId="178" fontId="15" fillId="0" borderId="45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  <protection locked="0"/>
    </xf>
    <xf numFmtId="0" fontId="9" fillId="0" borderId="54" xfId="0" applyNumberFormat="1" applyFont="1" applyBorder="1" applyAlignment="1" applyProtection="1">
      <alignment horizontal="center"/>
    </xf>
    <xf numFmtId="178" fontId="9" fillId="0" borderId="61" xfId="0" applyNumberFormat="1" applyFont="1" applyBorder="1" applyAlignment="1" applyProtection="1">
      <alignment horizontal="right"/>
    </xf>
    <xf numFmtId="0" fontId="9" fillId="0" borderId="71" xfId="0" applyNumberFormat="1" applyFont="1" applyBorder="1" applyAlignment="1" applyProtection="1">
      <protection locked="0"/>
    </xf>
    <xf numFmtId="178" fontId="15" fillId="0" borderId="46" xfId="0" applyNumberFormat="1" applyFont="1" applyBorder="1" applyAlignment="1" applyProtection="1">
      <alignment horizontal="right"/>
    </xf>
    <xf numFmtId="0" fontId="0" fillId="0" borderId="4" xfId="0" applyNumberFormat="1" applyBorder="1" applyAlignment="1" applyProtection="1">
      <alignment horizontal="center"/>
      <protection locked="0"/>
    </xf>
    <xf numFmtId="0" fontId="11" fillId="0" borderId="0" xfId="0" applyNumberFormat="1" applyFont="1" applyProtection="1">
      <alignment vertical="center"/>
      <protection locked="0"/>
    </xf>
    <xf numFmtId="0" fontId="0" fillId="0" borderId="0" xfId="0" applyNumberFormat="1" applyProtection="1">
      <alignment vertic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0" fillId="0" borderId="5" xfId="0" applyNumberFormat="1" applyBorder="1" applyAlignment="1" applyProtection="1">
      <alignment horizontal="center"/>
      <protection locked="0"/>
    </xf>
    <xf numFmtId="0" fontId="9" fillId="0" borderId="28" xfId="0" applyNumberFormat="1" applyFont="1" applyBorder="1" applyAlignment="1" applyProtection="1">
      <alignment horizontal="center"/>
    </xf>
    <xf numFmtId="0" fontId="0" fillId="0" borderId="29" xfId="0" applyNumberFormat="1" applyBorder="1" applyAlignment="1" applyProtection="1">
      <alignment horizontal="center"/>
    </xf>
    <xf numFmtId="178" fontId="9" fillId="0" borderId="57" xfId="0" applyNumberFormat="1" applyFont="1" applyBorder="1" applyAlignment="1" applyProtection="1">
      <alignment horizontal="right"/>
    </xf>
    <xf numFmtId="0" fontId="9" fillId="0" borderId="70" xfId="0" applyNumberFormat="1" applyFont="1" applyBorder="1" applyAlignment="1" applyProtection="1">
      <protection locked="0"/>
    </xf>
    <xf numFmtId="178" fontId="9" fillId="0" borderId="44" xfId="0" applyNumberFormat="1" applyFont="1" applyBorder="1" applyAlignment="1" applyProtection="1">
      <alignment horizontal="right"/>
    </xf>
    <xf numFmtId="0" fontId="9" fillId="0" borderId="75" xfId="0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  <protection locked="0"/>
    </xf>
    <xf numFmtId="0" fontId="0" fillId="0" borderId="81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9" fillId="0" borderId="83" xfId="0" applyFont="1" applyBorder="1" applyAlignment="1" applyProtection="1">
      <alignment horizontal="center"/>
      <protection locked="0"/>
    </xf>
    <xf numFmtId="0" fontId="9" fillId="0" borderId="84" xfId="0" applyFont="1" applyBorder="1" applyAlignment="1" applyProtection="1">
      <alignment horizontal="center"/>
      <protection locked="0"/>
    </xf>
    <xf numFmtId="177" fontId="9" fillId="0" borderId="82" xfId="0" applyNumberFormat="1" applyFont="1" applyBorder="1" applyAlignment="1" applyProtection="1">
      <alignment horizontal="right"/>
    </xf>
    <xf numFmtId="177" fontId="9" fillId="0" borderId="66" xfId="0" applyNumberFormat="1" applyFont="1" applyBorder="1" applyAlignment="1" applyProtection="1">
      <alignment horizontal="right"/>
    </xf>
    <xf numFmtId="178" fontId="0" fillId="0" borderId="102" xfId="0" applyNumberFormat="1" applyFont="1" applyBorder="1" applyAlignment="1" applyProtection="1">
      <alignment horizontal="right"/>
    </xf>
    <xf numFmtId="0" fontId="9" fillId="0" borderId="4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9" fillId="0" borderId="53" xfId="0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center"/>
    </xf>
    <xf numFmtId="177" fontId="9" fillId="0" borderId="72" xfId="0" applyNumberFormat="1" applyFont="1" applyBorder="1" applyAlignment="1" applyProtection="1">
      <alignment horizontal="right"/>
    </xf>
    <xf numFmtId="177" fontId="9" fillId="0" borderId="71" xfId="0" applyNumberFormat="1" applyFont="1" applyBorder="1" applyAlignment="1" applyProtection="1">
      <alignment horizontal="right"/>
    </xf>
    <xf numFmtId="178" fontId="0" fillId="0" borderId="45" xfId="0" applyNumberFormat="1" applyFont="1" applyBorder="1" applyAlignment="1" applyProtection="1">
      <alignment horizontal="right"/>
    </xf>
    <xf numFmtId="0" fontId="9" fillId="0" borderId="65" xfId="0" applyFont="1" applyBorder="1" applyAlignment="1" applyProtection="1">
      <alignment horizontal="center"/>
    </xf>
    <xf numFmtId="177" fontId="9" fillId="0" borderId="73" xfId="0" applyNumberFormat="1" applyFont="1" applyBorder="1" applyAlignment="1" applyProtection="1">
      <alignment horizontal="right"/>
    </xf>
    <xf numFmtId="178" fontId="0" fillId="0" borderId="67" xfId="0" applyNumberFormat="1" applyFont="1" applyBorder="1" applyAlignment="1" applyProtection="1">
      <alignment horizontal="right"/>
    </xf>
    <xf numFmtId="178" fontId="0" fillId="0" borderId="46" xfId="0" applyNumberFormat="1" applyFont="1" applyBorder="1" applyAlignment="1" applyProtection="1">
      <alignment horizontal="right"/>
    </xf>
    <xf numFmtId="0" fontId="11" fillId="0" borderId="0" xfId="0" applyFont="1" applyProtection="1">
      <alignment vertical="center"/>
    </xf>
    <xf numFmtId="0" fontId="0" fillId="0" borderId="0" xfId="0" applyProtection="1">
      <alignment vertical="center"/>
    </xf>
    <xf numFmtId="0" fontId="9" fillId="0" borderId="27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9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77" fontId="9" fillId="0" borderId="70" xfId="0" applyNumberFormat="1" applyFont="1" applyBorder="1" applyAlignment="1" applyProtection="1">
      <alignment horizontal="right"/>
    </xf>
    <xf numFmtId="0" fontId="9" fillId="0" borderId="83" xfId="0" applyFont="1" applyBorder="1" applyAlignment="1" applyProtection="1">
      <alignment horizontal="right"/>
      <protection locked="0"/>
    </xf>
    <xf numFmtId="0" fontId="9" fillId="0" borderId="84" xfId="0" applyFont="1" applyBorder="1" applyAlignment="1" applyProtection="1">
      <alignment horizontal="right"/>
      <protection locked="0"/>
    </xf>
    <xf numFmtId="177" fontId="9" fillId="0" borderId="82" xfId="0" applyNumberFormat="1" applyFont="1" applyBorder="1" applyAlignment="1" applyProtection="1"/>
    <xf numFmtId="177" fontId="9" fillId="0" borderId="66" xfId="0" applyNumberFormat="1" applyFont="1" applyBorder="1" applyAlignment="1" applyProtection="1"/>
    <xf numFmtId="179" fontId="9" fillId="0" borderId="62" xfId="0" applyNumberFormat="1" applyFont="1" applyBorder="1" applyAlignment="1" applyProtection="1">
      <alignment horizontal="right"/>
    </xf>
    <xf numFmtId="179" fontId="9" fillId="0" borderId="61" xfId="0" applyNumberFormat="1" applyFont="1" applyBorder="1" applyAlignment="1" applyProtection="1">
      <alignment horizontal="right"/>
    </xf>
    <xf numFmtId="177" fontId="9" fillId="0" borderId="72" xfId="0" applyNumberFormat="1" applyFont="1" applyBorder="1" applyAlignment="1" applyProtection="1"/>
    <xf numFmtId="177" fontId="9" fillId="0" borderId="71" xfId="0" applyNumberFormat="1" applyFont="1" applyBorder="1" applyAlignment="1" applyProtection="1"/>
    <xf numFmtId="0" fontId="9" fillId="0" borderId="19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/>
    </xf>
    <xf numFmtId="179" fontId="9" fillId="0" borderId="66" xfId="0" applyNumberFormat="1" applyFont="1" applyBorder="1" applyAlignment="1" applyProtection="1">
      <alignment horizontal="right"/>
    </xf>
    <xf numFmtId="177" fontId="9" fillId="0" borderId="73" xfId="0" applyNumberFormat="1" applyFont="1" applyBorder="1" applyAlignment="1" applyProtection="1"/>
    <xf numFmtId="179" fontId="9" fillId="0" borderId="57" xfId="0" applyNumberFormat="1" applyFont="1" applyBorder="1" applyAlignment="1" applyProtection="1">
      <alignment horizontal="right"/>
    </xf>
    <xf numFmtId="177" fontId="9" fillId="0" borderId="70" xfId="0" applyNumberFormat="1" applyFont="1" applyBorder="1" applyAlignment="1" applyProtection="1"/>
    <xf numFmtId="177" fontId="9" fillId="0" borderId="57" xfId="0" applyNumberFormat="1" applyFont="1" applyBorder="1" applyAlignment="1" applyProtection="1">
      <alignment horizontal="right"/>
    </xf>
    <xf numFmtId="177" fontId="9" fillId="0" borderId="61" xfId="0" applyNumberFormat="1" applyFont="1" applyBorder="1" applyAlignment="1" applyProtection="1">
      <alignment horizontal="right"/>
    </xf>
    <xf numFmtId="178" fontId="9" fillId="0" borderId="45" xfId="0" applyNumberFormat="1" applyFont="1" applyBorder="1" applyAlignment="1" applyProtection="1">
      <alignment horizontal="right"/>
    </xf>
    <xf numFmtId="0" fontId="9" fillId="0" borderId="83" xfId="0" applyNumberFormat="1" applyFont="1" applyBorder="1" applyAlignment="1" applyProtection="1">
      <alignment horizontal="center"/>
      <protection locked="0"/>
    </xf>
    <xf numFmtId="0" fontId="9" fillId="0" borderId="84" xfId="0" applyNumberFormat="1" applyFont="1" applyBorder="1" applyAlignment="1" applyProtection="1">
      <alignment horizontal="center"/>
      <protection locked="0"/>
    </xf>
    <xf numFmtId="0" fontId="9" fillId="0" borderId="82" xfId="0" applyNumberFormat="1" applyFont="1" applyBorder="1" applyAlignment="1" applyProtection="1">
      <alignment horizontal="right"/>
    </xf>
    <xf numFmtId="0" fontId="9" fillId="0" borderId="66" xfId="0" applyNumberFormat="1" applyFont="1" applyBorder="1" applyAlignment="1" applyProtection="1">
      <alignment horizontal="right"/>
    </xf>
    <xf numFmtId="0" fontId="9" fillId="0" borderId="4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9" fillId="0" borderId="72" xfId="0" applyNumberFormat="1" applyFont="1" applyBorder="1" applyAlignment="1" applyProtection="1">
      <alignment horizontal="right"/>
    </xf>
    <xf numFmtId="0" fontId="9" fillId="0" borderId="71" xfId="0" applyNumberFormat="1" applyFont="1" applyBorder="1" applyAlignment="1" applyProtection="1">
      <alignment horizontal="right"/>
    </xf>
    <xf numFmtId="0" fontId="9" fillId="0" borderId="73" xfId="0" applyNumberFormat="1" applyFont="1" applyBorder="1" applyAlignment="1" applyProtection="1">
      <alignment horizontal="right"/>
    </xf>
    <xf numFmtId="0" fontId="11" fillId="0" borderId="0" xfId="0" applyNumberFormat="1" applyFont="1" applyProtection="1">
      <alignment vertical="center"/>
    </xf>
    <xf numFmtId="0" fontId="0" fillId="0" borderId="0" xfId="0" applyNumberFormat="1" applyProtection="1">
      <alignment vertical="center"/>
    </xf>
    <xf numFmtId="0" fontId="9" fillId="0" borderId="27" xfId="0" applyNumberFormat="1" applyFon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9" fillId="0" borderId="70" xfId="0" applyNumberFormat="1" applyFont="1" applyBorder="1" applyAlignment="1" applyProtection="1">
      <alignment horizontal="right"/>
    </xf>
    <xf numFmtId="178" fontId="0" fillId="0" borderId="102" xfId="0" applyNumberFormat="1" applyBorder="1" applyAlignment="1" applyProtection="1">
      <alignment horizontal="right"/>
    </xf>
    <xf numFmtId="0" fontId="9" fillId="0" borderId="19" xfId="0" applyNumberFormat="1" applyFont="1" applyBorder="1" applyAlignment="1" applyProtection="1">
      <alignment horizontal="center"/>
    </xf>
    <xf numFmtId="0" fontId="9" fillId="0" borderId="5" xfId="0" applyNumberFormat="1" applyFont="1" applyBorder="1" applyAlignment="1" applyProtection="1">
      <alignment horizontal="center"/>
    </xf>
    <xf numFmtId="0" fontId="9" fillId="0" borderId="72" xfId="0" applyNumberFormat="1" applyFont="1" applyBorder="1" applyAlignment="1" applyProtection="1"/>
    <xf numFmtId="0" fontId="9" fillId="0" borderId="71" xfId="0" applyNumberFormat="1" applyFont="1" applyBorder="1" applyAlignment="1" applyProtection="1"/>
    <xf numFmtId="178" fontId="0" fillId="0" borderId="45" xfId="0" applyNumberFormat="1" applyBorder="1" applyAlignment="1" applyProtection="1">
      <alignment horizontal="right"/>
    </xf>
    <xf numFmtId="0" fontId="9" fillId="0" borderId="111" xfId="0" applyNumberFormat="1" applyFont="1" applyBorder="1" applyAlignment="1" applyProtection="1">
      <alignment horizontal="center"/>
    </xf>
    <xf numFmtId="0" fontId="9" fillId="0" borderId="73" xfId="0" applyNumberFormat="1" applyFont="1" applyBorder="1" applyAlignment="1" applyProtection="1"/>
    <xf numFmtId="178" fontId="0" fillId="0" borderId="67" xfId="0" applyNumberFormat="1" applyBorder="1" applyAlignment="1" applyProtection="1">
      <alignment horizontal="right"/>
    </xf>
    <xf numFmtId="178" fontId="0" fillId="0" borderId="46" xfId="0" applyNumberFormat="1" applyBorder="1" applyAlignment="1" applyProtection="1">
      <alignment horizontal="right"/>
    </xf>
    <xf numFmtId="0" fontId="9" fillId="0" borderId="70" xfId="0" applyNumberFormat="1" applyFont="1" applyBorder="1" applyAlignment="1" applyProtection="1"/>
    <xf numFmtId="179" fontId="9" fillId="0" borderId="80" xfId="0" applyNumberFormat="1" applyFont="1" applyBorder="1" applyAlignment="1" applyProtection="1">
      <alignment horizontal="right"/>
    </xf>
    <xf numFmtId="179" fontId="0" fillId="0" borderId="102" xfId="0" applyNumberFormat="1" applyBorder="1" applyAlignment="1" applyProtection="1">
      <alignment horizontal="right"/>
    </xf>
    <xf numFmtId="179" fontId="9" fillId="0" borderId="46" xfId="0" applyNumberFormat="1" applyFont="1" applyBorder="1" applyAlignment="1" applyProtection="1">
      <alignment horizontal="right"/>
    </xf>
    <xf numFmtId="179" fontId="0" fillId="0" borderId="45" xfId="0" applyNumberFormat="1" applyBorder="1" applyAlignment="1" applyProtection="1">
      <alignment horizontal="right"/>
    </xf>
    <xf numFmtId="0" fontId="9" fillId="0" borderId="111" xfId="0" applyFont="1" applyBorder="1" applyAlignment="1" applyProtection="1">
      <alignment horizontal="center"/>
    </xf>
    <xf numFmtId="179" fontId="0" fillId="0" borderId="67" xfId="0" applyNumberFormat="1" applyBorder="1" applyAlignment="1" applyProtection="1">
      <alignment horizontal="right"/>
    </xf>
    <xf numFmtId="179" fontId="0" fillId="0" borderId="46" xfId="0" applyNumberFormat="1" applyBorder="1" applyAlignment="1" applyProtection="1">
      <alignment horizontal="right"/>
    </xf>
    <xf numFmtId="0" fontId="9" fillId="0" borderId="53" xfId="0" applyFont="1" applyBorder="1" applyAlignment="1" applyProtection="1">
      <alignment horizontal="center" vertical="center"/>
    </xf>
    <xf numFmtId="0" fontId="9" fillId="0" borderId="54" xfId="0" applyFont="1" applyBorder="1" applyAlignment="1" applyProtection="1">
      <alignment horizontal="center" vertical="center"/>
    </xf>
    <xf numFmtId="177" fontId="9" fillId="0" borderId="62" xfId="0" applyNumberFormat="1" applyFont="1" applyBorder="1" applyAlignment="1" applyProtection="1">
      <alignment horizontal="right"/>
    </xf>
    <xf numFmtId="179" fontId="9" fillId="0" borderId="44" xfId="0" applyNumberFormat="1" applyFont="1" applyBorder="1" applyAlignment="1" applyProtection="1">
      <alignment horizontal="right"/>
    </xf>
    <xf numFmtId="0" fontId="9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22" fillId="4" borderId="0" xfId="0" applyFont="1" applyFill="1" applyAlignment="1">
      <alignment horizontal="left"/>
    </xf>
    <xf numFmtId="0" fontId="5" fillId="4" borderId="0" xfId="0" applyFont="1" applyFill="1" applyAlignment="1">
      <alignment horizontal="left"/>
    </xf>
    <xf numFmtId="0" fontId="29" fillId="4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33FF"/>
      <color rgb="FFFFCCFF"/>
      <color rgb="FF06D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C05082C-4723-46B7-979F-DFC2DED0940E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  <xdr:twoCellAnchor>
    <xdr:from>
      <xdr:col>6</xdr:col>
      <xdr:colOff>256442</xdr:colOff>
      <xdr:row>0</xdr:row>
      <xdr:rowOff>285749</xdr:rowOff>
    </xdr:from>
    <xdr:to>
      <xdr:col>13</xdr:col>
      <xdr:colOff>468923</xdr:colOff>
      <xdr:row>3</xdr:row>
      <xdr:rowOff>87922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6A05A4F-C293-47BE-8513-52D4F5CF91C5}"/>
            </a:ext>
          </a:extLst>
        </xdr:cNvPr>
        <xdr:cNvSpPr txBox="1"/>
      </xdr:nvSpPr>
      <xdr:spPr>
        <a:xfrm>
          <a:off x="3466367" y="285749"/>
          <a:ext cx="3946281" cy="65942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比重は業界目安の値です。</a:t>
          </a:r>
          <a:endParaRPr kumimoji="1" lang="en-US" altLang="ja-JP" sz="1100"/>
        </a:p>
        <a:p>
          <a:pPr algn="ctr"/>
          <a:r>
            <a:rPr kumimoji="1" lang="ja-JP" altLang="en-US" sz="1100"/>
            <a:t>メーカーの実数値とは異なる場合があります。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6EEF7-06EC-46F7-9D6B-DF3296F84767}">
  <sheetPr>
    <pageSetUpPr fitToPage="1"/>
  </sheetPr>
  <dimension ref="B1:S66"/>
  <sheetViews>
    <sheetView tabSelected="1" zoomScaleNormal="100" workbookViewId="0">
      <selection activeCell="B1" sqref="B1:S1"/>
    </sheetView>
  </sheetViews>
  <sheetFormatPr defaultColWidth="8.69921875" defaultRowHeight="19.5" x14ac:dyDescent="0.45"/>
  <cols>
    <col min="1" max="1" width="3.59765625" style="6" customWidth="1"/>
    <col min="2" max="19" width="7" style="6" customWidth="1"/>
    <col min="20" max="16384" width="8.69921875" style="6"/>
  </cols>
  <sheetData>
    <row r="1" spans="2:19" x14ac:dyDescent="0.45"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</row>
    <row r="2" spans="2:19" ht="22.5" x14ac:dyDescent="0.5">
      <c r="B2" s="308" t="s">
        <v>384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</row>
    <row r="3" spans="2:19" x14ac:dyDescent="0.45">
      <c r="B3" s="310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1"/>
      <c r="P3" s="311"/>
      <c r="Q3" s="311"/>
      <c r="R3" s="311"/>
      <c r="S3" s="312"/>
    </row>
    <row r="4" spans="2:19" x14ac:dyDescent="0.15">
      <c r="B4" s="304" t="s">
        <v>385</v>
      </c>
      <c r="C4" s="305"/>
      <c r="D4" s="305"/>
      <c r="E4" s="305"/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6"/>
    </row>
    <row r="5" spans="2:19" x14ac:dyDescent="0.15">
      <c r="B5" s="304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6"/>
    </row>
    <row r="6" spans="2:19" x14ac:dyDescent="0.15">
      <c r="B6" s="304" t="s">
        <v>386</v>
      </c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6"/>
    </row>
    <row r="7" spans="2:19" x14ac:dyDescent="0.15">
      <c r="B7" s="304"/>
      <c r="C7" s="305"/>
      <c r="D7" s="305"/>
      <c r="E7" s="305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305"/>
      <c r="S7" s="306"/>
    </row>
    <row r="8" spans="2:19" x14ac:dyDescent="0.15">
      <c r="B8" s="316" t="s">
        <v>387</v>
      </c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5"/>
    </row>
    <row r="9" spans="2:19" x14ac:dyDescent="0.15">
      <c r="B9" s="316" t="s">
        <v>388</v>
      </c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8"/>
    </row>
    <row r="10" spans="2:19" x14ac:dyDescent="0.15">
      <c r="B10" s="304"/>
      <c r="C10" s="305"/>
      <c r="D10" s="305"/>
      <c r="E10" s="305"/>
      <c r="F10" s="305"/>
      <c r="G10" s="305"/>
      <c r="H10" s="305"/>
      <c r="I10" s="305"/>
      <c r="J10" s="305"/>
      <c r="K10" s="305"/>
      <c r="L10" s="305"/>
      <c r="M10" s="305"/>
      <c r="N10" s="305"/>
      <c r="O10" s="305"/>
      <c r="P10" s="305"/>
      <c r="Q10" s="305"/>
      <c r="R10" s="305"/>
      <c r="S10" s="306"/>
    </row>
    <row r="11" spans="2:19" x14ac:dyDescent="0.15">
      <c r="B11" s="313" t="s">
        <v>389</v>
      </c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314"/>
      <c r="Q11" s="314"/>
      <c r="R11" s="314"/>
      <c r="S11" s="315"/>
    </row>
    <row r="12" spans="2:19" x14ac:dyDescent="0.15">
      <c r="B12" s="304"/>
      <c r="C12" s="305"/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6"/>
    </row>
    <row r="13" spans="2:19" ht="20.25" customHeight="1" x14ac:dyDescent="0.15">
      <c r="B13" s="316" t="s">
        <v>390</v>
      </c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5"/>
    </row>
    <row r="14" spans="2:19" ht="19.5" customHeight="1" x14ac:dyDescent="0.15">
      <c r="B14" s="319" t="s">
        <v>391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1"/>
    </row>
    <row r="15" spans="2:19" x14ac:dyDescent="0.15">
      <c r="B15" s="313" t="s">
        <v>392</v>
      </c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314"/>
      <c r="Q15" s="314"/>
      <c r="R15" s="314"/>
      <c r="S15" s="315"/>
    </row>
    <row r="16" spans="2:19" x14ac:dyDescent="0.15">
      <c r="B16" s="322" t="s">
        <v>420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4"/>
    </row>
    <row r="17" spans="2:19" x14ac:dyDescent="0.15">
      <c r="B17" s="304"/>
      <c r="C17" s="305"/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6"/>
    </row>
    <row r="18" spans="2:19" x14ac:dyDescent="0.15">
      <c r="B18" s="313" t="s">
        <v>412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4"/>
      <c r="S18" s="315"/>
    </row>
    <row r="19" spans="2:19" x14ac:dyDescent="0.15">
      <c r="B19" s="313" t="s">
        <v>413</v>
      </c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5"/>
    </row>
    <row r="20" spans="2:19" x14ac:dyDescent="0.15">
      <c r="B20" s="304"/>
      <c r="C20" s="305"/>
      <c r="D20" s="305"/>
      <c r="E20" s="305"/>
      <c r="F20" s="305"/>
      <c r="G20" s="305"/>
      <c r="H20" s="305"/>
      <c r="I20" s="305"/>
      <c r="J20" s="305"/>
      <c r="K20" s="305"/>
      <c r="L20" s="305"/>
      <c r="M20" s="305"/>
      <c r="N20" s="305"/>
      <c r="O20" s="305"/>
      <c r="P20" s="305"/>
      <c r="Q20" s="305"/>
      <c r="R20" s="305"/>
      <c r="S20" s="306"/>
    </row>
    <row r="21" spans="2:19" x14ac:dyDescent="0.15">
      <c r="B21" s="313" t="s">
        <v>414</v>
      </c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314"/>
      <c r="Q21" s="314"/>
      <c r="R21" s="314"/>
      <c r="S21" s="315"/>
    </row>
    <row r="22" spans="2:19" x14ac:dyDescent="0.15">
      <c r="B22" s="304"/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  <c r="Q22" s="305"/>
      <c r="R22" s="305"/>
      <c r="S22" s="306"/>
    </row>
    <row r="23" spans="2:19" x14ac:dyDescent="0.15">
      <c r="B23" s="313" t="s">
        <v>415</v>
      </c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5"/>
    </row>
    <row r="24" spans="2:19" x14ac:dyDescent="0.15">
      <c r="B24" s="304" t="s">
        <v>369</v>
      </c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5"/>
      <c r="O24" s="305"/>
      <c r="P24" s="305"/>
      <c r="Q24" s="305"/>
      <c r="R24" s="305"/>
      <c r="S24" s="306"/>
    </row>
    <row r="25" spans="2:19" x14ac:dyDescent="0.15">
      <c r="B25" s="304" t="s">
        <v>393</v>
      </c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6"/>
    </row>
    <row r="26" spans="2:19" x14ac:dyDescent="0.15">
      <c r="B26" s="304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5"/>
      <c r="O26" s="305"/>
      <c r="P26" s="305"/>
      <c r="Q26" s="305"/>
      <c r="R26" s="305"/>
      <c r="S26" s="306"/>
    </row>
    <row r="27" spans="2:19" x14ac:dyDescent="0.15">
      <c r="B27" s="304" t="s">
        <v>394</v>
      </c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5"/>
      <c r="O27" s="305"/>
      <c r="P27" s="305"/>
      <c r="Q27" s="305"/>
      <c r="R27" s="305"/>
      <c r="S27" s="306"/>
    </row>
    <row r="28" spans="2:19" x14ac:dyDescent="0.15">
      <c r="B28" s="304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5"/>
      <c r="O28" s="305"/>
      <c r="P28" s="305"/>
      <c r="Q28" s="305"/>
      <c r="R28" s="305"/>
      <c r="S28" s="306"/>
    </row>
    <row r="29" spans="2:19" ht="19.5" customHeight="1" x14ac:dyDescent="0.15">
      <c r="B29" s="325" t="s">
        <v>395</v>
      </c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6"/>
    </row>
    <row r="30" spans="2:19" x14ac:dyDescent="0.15">
      <c r="B30" s="304" t="s">
        <v>396</v>
      </c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6"/>
    </row>
    <row r="31" spans="2:19" x14ac:dyDescent="0.15">
      <c r="B31" s="304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5"/>
      <c r="O31" s="305"/>
      <c r="P31" s="305"/>
      <c r="Q31" s="305"/>
      <c r="R31" s="305"/>
      <c r="S31" s="306"/>
    </row>
    <row r="32" spans="2:19" x14ac:dyDescent="0.15">
      <c r="B32" s="304" t="s">
        <v>397</v>
      </c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5"/>
      <c r="O32" s="305"/>
      <c r="P32" s="305"/>
      <c r="Q32" s="305"/>
      <c r="R32" s="305"/>
      <c r="S32" s="306"/>
    </row>
    <row r="33" spans="2:19" x14ac:dyDescent="0.15">
      <c r="B33" s="304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5"/>
      <c r="O33" s="305"/>
      <c r="P33" s="305"/>
      <c r="Q33" s="305"/>
      <c r="R33" s="305"/>
      <c r="S33" s="306"/>
    </row>
    <row r="34" spans="2:19" x14ac:dyDescent="0.15">
      <c r="B34" s="304" t="s">
        <v>421</v>
      </c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6"/>
    </row>
    <row r="35" spans="2:19" x14ac:dyDescent="0.15">
      <c r="B35" s="313" t="s">
        <v>416</v>
      </c>
      <c r="C35" s="314"/>
      <c r="D35" s="314"/>
      <c r="E35" s="314"/>
      <c r="F35" s="314"/>
      <c r="G35" s="314"/>
      <c r="H35" s="314"/>
      <c r="I35" s="314"/>
      <c r="J35" s="314"/>
      <c r="K35" s="314"/>
      <c r="L35" s="314"/>
      <c r="M35" s="314"/>
      <c r="N35" s="314"/>
      <c r="O35" s="314"/>
      <c r="P35" s="314"/>
      <c r="Q35" s="314"/>
      <c r="R35" s="314"/>
      <c r="S35" s="315"/>
    </row>
    <row r="36" spans="2:19" x14ac:dyDescent="0.15">
      <c r="B36" s="326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8"/>
    </row>
    <row r="37" spans="2:19" x14ac:dyDescent="0.45">
      <c r="B37" s="329"/>
      <c r="C37" s="329"/>
      <c r="D37" s="329"/>
      <c r="E37" s="329"/>
      <c r="F37" s="329"/>
      <c r="G37" s="329"/>
      <c r="H37" s="329"/>
      <c r="I37" s="329"/>
      <c r="J37" s="329"/>
      <c r="K37" s="329"/>
      <c r="L37" s="329"/>
      <c r="M37" s="329"/>
      <c r="N37" s="329"/>
      <c r="O37" s="329"/>
      <c r="P37" s="329"/>
      <c r="Q37" s="329"/>
      <c r="R37" s="329"/>
      <c r="S37" s="329"/>
    </row>
    <row r="38" spans="2:19" x14ac:dyDescent="0.45"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</row>
    <row r="39" spans="2:19" x14ac:dyDescent="0.45"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</row>
    <row r="40" spans="2:19" x14ac:dyDescent="0.45">
      <c r="B40" s="307"/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</row>
    <row r="41" spans="2:19" x14ac:dyDescent="0.45">
      <c r="B41" s="307"/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</row>
    <row r="42" spans="2:19" x14ac:dyDescent="0.45">
      <c r="B42" s="307"/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</row>
    <row r="43" spans="2:19" x14ac:dyDescent="0.45">
      <c r="B43" s="307"/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</row>
    <row r="44" spans="2:19" x14ac:dyDescent="0.45">
      <c r="B44" s="307"/>
      <c r="C44" s="307"/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</row>
    <row r="45" spans="2:19" x14ac:dyDescent="0.45">
      <c r="B45" s="307"/>
      <c r="C45" s="307"/>
      <c r="D45" s="307"/>
      <c r="E45" s="307"/>
      <c r="F45" s="307"/>
      <c r="G45" s="307"/>
      <c r="H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</row>
    <row r="46" spans="2:19" x14ac:dyDescent="0.45">
      <c r="B46" s="307"/>
      <c r="C46" s="307"/>
      <c r="D46" s="307"/>
      <c r="E46" s="307"/>
      <c r="F46" s="307"/>
      <c r="G46" s="307"/>
      <c r="H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</row>
    <row r="47" spans="2:19" x14ac:dyDescent="0.45"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</row>
    <row r="48" spans="2:19" x14ac:dyDescent="0.45">
      <c r="B48" s="307"/>
      <c r="C48" s="307"/>
      <c r="D48" s="307"/>
      <c r="E48" s="307"/>
      <c r="F48" s="307"/>
      <c r="G48" s="307"/>
      <c r="H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</row>
    <row r="49" spans="2:19" x14ac:dyDescent="0.45"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</row>
    <row r="50" spans="2:19" x14ac:dyDescent="0.45"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</row>
    <row r="51" spans="2:19" x14ac:dyDescent="0.45">
      <c r="B51" s="307"/>
      <c r="C51" s="307"/>
      <c r="D51" s="307"/>
      <c r="E51" s="307"/>
      <c r="F51" s="307"/>
      <c r="G51" s="307"/>
      <c r="H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</row>
    <row r="52" spans="2:19" x14ac:dyDescent="0.45"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</row>
    <row r="53" spans="2:19" x14ac:dyDescent="0.45">
      <c r="B53" s="307"/>
      <c r="C53" s="307"/>
      <c r="D53" s="307"/>
      <c r="E53" s="307"/>
      <c r="F53" s="307"/>
      <c r="G53" s="307"/>
      <c r="H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</row>
    <row r="54" spans="2:19" x14ac:dyDescent="0.45">
      <c r="B54" s="307"/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</row>
    <row r="55" spans="2:19" x14ac:dyDescent="0.45">
      <c r="B55" s="307"/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</row>
    <row r="56" spans="2:19" x14ac:dyDescent="0.45">
      <c r="B56" s="307"/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</row>
    <row r="57" spans="2:19" x14ac:dyDescent="0.45">
      <c r="B57" s="307"/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</row>
    <row r="58" spans="2:19" x14ac:dyDescent="0.45">
      <c r="B58" s="307"/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</row>
    <row r="59" spans="2:19" x14ac:dyDescent="0.45"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</row>
    <row r="60" spans="2:19" x14ac:dyDescent="0.45">
      <c r="B60" s="307"/>
      <c r="C60" s="307"/>
      <c r="D60" s="307"/>
      <c r="E60" s="307"/>
      <c r="F60" s="307"/>
      <c r="G60" s="307"/>
      <c r="H60" s="307"/>
      <c r="I60" s="307"/>
      <c r="J60" s="307"/>
      <c r="K60" s="307"/>
      <c r="L60" s="307"/>
      <c r="M60" s="307"/>
      <c r="N60" s="307"/>
      <c r="O60" s="307"/>
      <c r="P60" s="307"/>
      <c r="Q60" s="307"/>
      <c r="R60" s="307"/>
      <c r="S60" s="307"/>
    </row>
    <row r="61" spans="2:19" x14ac:dyDescent="0.45">
      <c r="B61" s="307"/>
      <c r="C61" s="307"/>
      <c r="D61" s="307"/>
      <c r="E61" s="307"/>
      <c r="F61" s="307"/>
      <c r="G61" s="307"/>
      <c r="H61" s="307"/>
      <c r="I61" s="307"/>
      <c r="J61" s="307"/>
      <c r="K61" s="307"/>
      <c r="L61" s="307"/>
      <c r="M61" s="307"/>
      <c r="N61" s="307"/>
      <c r="O61" s="307"/>
      <c r="P61" s="307"/>
      <c r="Q61" s="307"/>
      <c r="R61" s="307"/>
      <c r="S61" s="307"/>
    </row>
    <row r="62" spans="2:19" x14ac:dyDescent="0.45">
      <c r="B62" s="307"/>
      <c r="C62" s="307"/>
      <c r="D62" s="307"/>
      <c r="E62" s="307"/>
      <c r="F62" s="307"/>
      <c r="G62" s="307"/>
      <c r="H62" s="307"/>
      <c r="I62" s="307"/>
      <c r="J62" s="307"/>
      <c r="K62" s="307"/>
      <c r="L62" s="307"/>
      <c r="M62" s="307"/>
      <c r="N62" s="307"/>
      <c r="O62" s="307"/>
      <c r="P62" s="307"/>
      <c r="Q62" s="307"/>
      <c r="R62" s="307"/>
      <c r="S62" s="307"/>
    </row>
    <row r="63" spans="2:19" x14ac:dyDescent="0.45">
      <c r="B63" s="307"/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</row>
    <row r="64" spans="2:19" x14ac:dyDescent="0.45">
      <c r="B64" s="307"/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</row>
    <row r="65" spans="2:19" x14ac:dyDescent="0.45">
      <c r="B65" s="307"/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</row>
    <row r="66" spans="2:19" x14ac:dyDescent="0.45">
      <c r="B66" s="307"/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</row>
  </sheetData>
  <sheetProtection sheet="1" objects="1" scenarios="1"/>
  <mergeCells count="66">
    <mergeCell ref="B66:S66"/>
    <mergeCell ref="B55:S55"/>
    <mergeCell ref="B56:S56"/>
    <mergeCell ref="B57:S57"/>
    <mergeCell ref="B58:S58"/>
    <mergeCell ref="B59:S59"/>
    <mergeCell ref="B60:S60"/>
    <mergeCell ref="B61:S61"/>
    <mergeCell ref="B62:S62"/>
    <mergeCell ref="B63:S63"/>
    <mergeCell ref="B64:S64"/>
    <mergeCell ref="B65:S65"/>
    <mergeCell ref="B54:S54"/>
    <mergeCell ref="B43:S43"/>
    <mergeCell ref="B44:S44"/>
    <mergeCell ref="B45:S45"/>
    <mergeCell ref="B46:S46"/>
    <mergeCell ref="B47:S47"/>
    <mergeCell ref="B48:S48"/>
    <mergeCell ref="B49:S49"/>
    <mergeCell ref="B50:S50"/>
    <mergeCell ref="B51:S51"/>
    <mergeCell ref="B52:S52"/>
    <mergeCell ref="B53:S53"/>
    <mergeCell ref="B42:S42"/>
    <mergeCell ref="B31:S31"/>
    <mergeCell ref="B32:S32"/>
    <mergeCell ref="B33:S33"/>
    <mergeCell ref="B34:S34"/>
    <mergeCell ref="B35:S35"/>
    <mergeCell ref="B36:S36"/>
    <mergeCell ref="B37:S37"/>
    <mergeCell ref="B38:S38"/>
    <mergeCell ref="B39:S39"/>
    <mergeCell ref="B40:S40"/>
    <mergeCell ref="B41:S41"/>
    <mergeCell ref="B30:S30"/>
    <mergeCell ref="B19:S19"/>
    <mergeCell ref="B20:S20"/>
    <mergeCell ref="B21:S21"/>
    <mergeCell ref="B22:S22"/>
    <mergeCell ref="B23:S23"/>
    <mergeCell ref="B24:S24"/>
    <mergeCell ref="B25:S25"/>
    <mergeCell ref="B26:S26"/>
    <mergeCell ref="B27:S27"/>
    <mergeCell ref="B28:S28"/>
    <mergeCell ref="B29:S29"/>
    <mergeCell ref="B18:S18"/>
    <mergeCell ref="B7:S7"/>
    <mergeCell ref="B8:S8"/>
    <mergeCell ref="B9:S9"/>
    <mergeCell ref="B10:S10"/>
    <mergeCell ref="B11:S11"/>
    <mergeCell ref="B12:S12"/>
    <mergeCell ref="B13:S13"/>
    <mergeCell ref="B14:S14"/>
    <mergeCell ref="B15:S15"/>
    <mergeCell ref="B16:S16"/>
    <mergeCell ref="B17:S17"/>
    <mergeCell ref="B6:S6"/>
    <mergeCell ref="B1:S1"/>
    <mergeCell ref="B2:S2"/>
    <mergeCell ref="B3:S3"/>
    <mergeCell ref="B4:S4"/>
    <mergeCell ref="B5:S5"/>
  </mergeCells>
  <phoneticPr fontId="2"/>
  <pageMargins left="0.70866141732283472" right="0.11811023622047245" top="0.35433070866141736" bottom="0.35433070866141736" header="0.31496062992125984" footer="0.31496062992125984"/>
  <pageSetup paperSize="9" scale="76" fitToWidth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B83B3-812B-435D-BE61-F65193917EF0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59765625" style="202" customWidth="1"/>
    <col min="4" max="4" width="8.69921875" style="57" customWidth="1"/>
    <col min="5" max="5" width="10.59765625" style="44" customWidth="1"/>
    <col min="6" max="6" width="5.69921875" style="202" customWidth="1"/>
    <col min="7" max="36" width="7.59765625" style="202" customWidth="1"/>
    <col min="37" max="38" width="9.19921875" style="202" customWidth="1"/>
    <col min="39" max="39" width="9.19921875" style="44" customWidth="1"/>
    <col min="40" max="40" width="11.796875" style="202" customWidth="1"/>
    <col min="41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'10月'!$C$2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373</v>
      </c>
      <c r="F4" s="18" t="s">
        <v>160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382</v>
      </c>
      <c r="AL4" s="23" t="s">
        <v>381</v>
      </c>
      <c r="AM4" s="60" t="s">
        <v>380</v>
      </c>
      <c r="AN4" s="25" t="s">
        <v>142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'10月'!B5</f>
        <v>0</v>
      </c>
      <c r="C5" s="401">
        <f>IFERROR(VLOOKUP($B5,品名!$BP$4:$BR$160,3,TRUE),"")</f>
        <v>0</v>
      </c>
      <c r="D5" s="416">
        <f>IFERROR(VLOOKUP($B5,品名!$BP$2:$BR$160,2,TRUE),"")</f>
        <v>0</v>
      </c>
      <c r="E5" s="417">
        <f>'10月'!$AN$5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46">
        <f>SUM($G5:$AJ5)</f>
        <v>0</v>
      </c>
      <c r="AL5" s="61"/>
      <c r="AM5" s="47">
        <f>($AK5+$E5)-$AL6</f>
        <v>0</v>
      </c>
      <c r="AN5" s="376">
        <f>D5*AL6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409"/>
      <c r="E6" s="41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62"/>
      <c r="AL6" s="66">
        <f>SUM($G6:$AJ6)</f>
        <v>0</v>
      </c>
      <c r="AM6" s="31"/>
      <c r="AN6" s="440"/>
      <c r="BS6" s="202"/>
      <c r="BT6" s="202"/>
      <c r="BU6" s="202"/>
    </row>
    <row r="7" spans="2:73" s="10" customFormat="1" x14ac:dyDescent="0.45">
      <c r="B7" s="386">
        <f>'10月'!B7</f>
        <v>0</v>
      </c>
      <c r="C7" s="388">
        <f>IFERROR(VLOOKUP($B7,品名!$BP$4:$BR$160,3,TRUE),"")</f>
        <v>0</v>
      </c>
      <c r="D7" s="408">
        <f>IFERROR(VLOOKUP($B7,品名!$BP$2:$BR$160,2,TRUE),"")</f>
        <v>0</v>
      </c>
      <c r="E7" s="410">
        <f>'10月'!$AN$7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49">
        <f>SUM($G7:$AJ7)</f>
        <v>0</v>
      </c>
      <c r="AL7" s="63"/>
      <c r="AM7" s="50">
        <f>($AK7+$E7)-$AL8</f>
        <v>0</v>
      </c>
      <c r="AN7" s="349">
        <f>D7*AL8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409"/>
      <c r="E8" s="411"/>
      <c r="F8" s="29" t="s">
        <v>158</v>
      </c>
      <c r="G8" s="125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2"/>
      <c r="AL8" s="66">
        <f>SUM($G8:$AJ8)</f>
        <v>0</v>
      </c>
      <c r="AM8" s="34"/>
      <c r="AN8" s="440"/>
      <c r="BS8" s="202"/>
      <c r="BT8" s="202"/>
      <c r="BU8" s="202"/>
    </row>
    <row r="9" spans="2:73" s="10" customFormat="1" x14ac:dyDescent="0.45">
      <c r="B9" s="386">
        <f>'10月'!B9</f>
        <v>0</v>
      </c>
      <c r="C9" s="388">
        <f>IFERROR(VLOOKUP($B9,品名!$BP$4:$BR$160,3,TRUE),"")</f>
        <v>0</v>
      </c>
      <c r="D9" s="408">
        <f>IFERROR(VLOOKUP($B9,品名!$BP$2:$BR$160,2,TRUE),"")</f>
        <v>0</v>
      </c>
      <c r="E9" s="410">
        <f>'10月'!$AN$9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67">
        <f>SUM($G9:$AJ9)</f>
        <v>0</v>
      </c>
      <c r="AL9" s="63"/>
      <c r="AM9" s="50">
        <f>($AK9+$E9)-$AL10</f>
        <v>0</v>
      </c>
      <c r="AN9" s="349">
        <f>D9*AL10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409"/>
      <c r="E10" s="41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62"/>
      <c r="AL10" s="66">
        <f>SUM($G10:$AJ10)</f>
        <v>0</v>
      </c>
      <c r="AM10" s="35"/>
      <c r="AN10" s="440"/>
      <c r="BS10" s="202"/>
      <c r="BT10" s="202"/>
      <c r="BU10" s="202"/>
    </row>
    <row r="11" spans="2:73" s="10" customFormat="1" x14ac:dyDescent="0.45">
      <c r="B11" s="386">
        <f>'10月'!B11</f>
        <v>0</v>
      </c>
      <c r="C11" s="388">
        <f>IFERROR(VLOOKUP($B11,品名!$BP$4:$BR$160,3,TRUE),"")</f>
        <v>0</v>
      </c>
      <c r="D11" s="408">
        <f>IFERROR(VLOOKUP($B11,品名!$BP$2:$BR$160,2,TRUE),"")</f>
        <v>0</v>
      </c>
      <c r="E11" s="410">
        <f>'10月'!$AN$11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67">
        <f>SUM($G11:$AJ11)</f>
        <v>0</v>
      </c>
      <c r="AL11" s="63"/>
      <c r="AM11" s="50">
        <f>($AK11+$E11)-$AL12</f>
        <v>0</v>
      </c>
      <c r="AN11" s="349">
        <f>D11*AL12</f>
        <v>0</v>
      </c>
      <c r="BS11" s="202"/>
      <c r="BT11" s="202"/>
      <c r="BU11" s="202"/>
    </row>
    <row r="12" spans="2:73" s="10" customFormat="1" ht="19.149999999999999" customHeight="1" x14ac:dyDescent="0.45">
      <c r="B12" s="386"/>
      <c r="C12" s="389"/>
      <c r="D12" s="409"/>
      <c r="E12" s="41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62"/>
      <c r="AL12" s="66">
        <f>SUM($G12:$AJ12)</f>
        <v>0</v>
      </c>
      <c r="AM12" s="31"/>
      <c r="AN12" s="440"/>
      <c r="BS12" s="202"/>
      <c r="BT12" s="202"/>
      <c r="BU12" s="202"/>
    </row>
    <row r="13" spans="2:73" s="10" customFormat="1" x14ac:dyDescent="0.45">
      <c r="B13" s="386">
        <f>'10月'!B13</f>
        <v>0</v>
      </c>
      <c r="C13" s="388">
        <f>IFERROR(VLOOKUP($B13,品名!$BP$4:$BR$160,3,TRUE),"")</f>
        <v>0</v>
      </c>
      <c r="D13" s="408">
        <f>IFERROR(VLOOKUP($B13,品名!$BP$2:$BR$160,2,TRUE),"")</f>
        <v>0</v>
      </c>
      <c r="E13" s="410">
        <f>'10月'!$AN$13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67">
        <f>SUM($G13:$AJ13)</f>
        <v>0</v>
      </c>
      <c r="AL13" s="63"/>
      <c r="AM13" s="50">
        <f>($AK13+$E13)-$AL14</f>
        <v>0</v>
      </c>
      <c r="AN13" s="349">
        <f>D13*AL14</f>
        <v>0</v>
      </c>
      <c r="BS13" s="202"/>
      <c r="BT13" s="202"/>
      <c r="BU13" s="202"/>
    </row>
    <row r="14" spans="2:73" s="10" customFormat="1" ht="19.5" customHeight="1" x14ac:dyDescent="0.45">
      <c r="B14" s="386"/>
      <c r="C14" s="389"/>
      <c r="D14" s="409"/>
      <c r="E14" s="41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62"/>
      <c r="AL14" s="66">
        <f>SUM($G14:$AJ14)</f>
        <v>0</v>
      </c>
      <c r="AM14" s="31"/>
      <c r="AN14" s="440"/>
      <c r="BS14" s="202"/>
      <c r="BT14" s="202"/>
      <c r="BU14" s="202"/>
    </row>
    <row r="15" spans="2:73" s="10" customFormat="1" x14ac:dyDescent="0.45">
      <c r="B15" s="386">
        <f>'10月'!B15</f>
        <v>0</v>
      </c>
      <c r="C15" s="388">
        <f>IFERROR(VLOOKUP($B15,品名!$BP$4:$BR$160,3,TRUE),"")</f>
        <v>0</v>
      </c>
      <c r="D15" s="408">
        <f>IFERROR(VLOOKUP($B15,品名!$BP$2:$BR$160,2,TRUE),"")</f>
        <v>0</v>
      </c>
      <c r="E15" s="410">
        <f>'10月'!$AN$15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67">
        <f>SUM($G15:$AJ15)</f>
        <v>0</v>
      </c>
      <c r="AL15" s="63"/>
      <c r="AM15" s="50">
        <f>($AK15+$E15)-$AL16</f>
        <v>0</v>
      </c>
      <c r="AN15" s="349">
        <f>D15*AL16</f>
        <v>0</v>
      </c>
      <c r="BS15" s="202"/>
      <c r="BT15" s="202"/>
      <c r="BU15" s="202"/>
    </row>
    <row r="16" spans="2:73" s="10" customFormat="1" ht="19.149999999999999" customHeight="1" x14ac:dyDescent="0.45">
      <c r="B16" s="386"/>
      <c r="C16" s="389"/>
      <c r="D16" s="409"/>
      <c r="E16" s="41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62"/>
      <c r="AL16" s="66">
        <f>SUM($G16:$AJ16)</f>
        <v>0</v>
      </c>
      <c r="AM16" s="31"/>
      <c r="AN16" s="440"/>
      <c r="BS16" s="202"/>
      <c r="BT16" s="202"/>
      <c r="BU16" s="202"/>
    </row>
    <row r="17" spans="2:73" s="10" customFormat="1" x14ac:dyDescent="0.45">
      <c r="B17" s="386">
        <f>'10月'!B17</f>
        <v>0</v>
      </c>
      <c r="C17" s="388">
        <f>IFERROR(VLOOKUP($B17,品名!$BP$4:$BR$160,3,TRUE),"")</f>
        <v>0</v>
      </c>
      <c r="D17" s="408">
        <f>IFERROR(VLOOKUP($B17,品名!$BP$2:$BR$160,2,TRUE),"")</f>
        <v>0</v>
      </c>
      <c r="E17" s="410">
        <f>'10月'!$AN$17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67">
        <f>SUM($G17:$AJ17)</f>
        <v>0</v>
      </c>
      <c r="AL17" s="63"/>
      <c r="AM17" s="50">
        <f>($AK17+$E17)-$AL18</f>
        <v>0</v>
      </c>
      <c r="AN17" s="349">
        <f>D17*AL18</f>
        <v>0</v>
      </c>
      <c r="BS17" s="202"/>
      <c r="BT17" s="202"/>
      <c r="BU17" s="202"/>
    </row>
    <row r="18" spans="2:73" s="10" customFormat="1" ht="19.149999999999999" customHeight="1" x14ac:dyDescent="0.45">
      <c r="B18" s="386"/>
      <c r="C18" s="389"/>
      <c r="D18" s="409"/>
      <c r="E18" s="41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62"/>
      <c r="AL18" s="66">
        <f>SUM($G18:$AJ18)</f>
        <v>0</v>
      </c>
      <c r="AM18" s="31"/>
      <c r="AN18" s="440"/>
      <c r="BS18" s="202"/>
      <c r="BT18" s="202"/>
      <c r="BU18" s="202"/>
    </row>
    <row r="19" spans="2:73" s="10" customFormat="1" x14ac:dyDescent="0.45">
      <c r="B19" s="386">
        <f>'10月'!B19</f>
        <v>0</v>
      </c>
      <c r="C19" s="388">
        <f>IFERROR(VLOOKUP($B19,品名!$BP$4:$BR$160,3,TRUE),"")</f>
        <v>0</v>
      </c>
      <c r="D19" s="408">
        <f>IFERROR(VLOOKUP($B19,品名!$BP$2:$BR$160,2,TRUE),"")</f>
        <v>0</v>
      </c>
      <c r="E19" s="410">
        <f>'10月'!$AN$19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67">
        <f>SUM($G19:$AJ19)</f>
        <v>0</v>
      </c>
      <c r="AL19" s="63"/>
      <c r="AM19" s="50">
        <f>($AK19+$E19)-$AL20</f>
        <v>0</v>
      </c>
      <c r="AN19" s="349">
        <f>D19*AL20</f>
        <v>0</v>
      </c>
      <c r="BS19" s="202"/>
      <c r="BT19" s="202"/>
      <c r="BU19" s="202"/>
    </row>
    <row r="20" spans="2:73" s="10" customFormat="1" ht="19.149999999999999" customHeight="1" x14ac:dyDescent="0.45">
      <c r="B20" s="386"/>
      <c r="C20" s="389"/>
      <c r="D20" s="409"/>
      <c r="E20" s="41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62"/>
      <c r="AL20" s="66">
        <f>SUM($G20:$AJ20)</f>
        <v>0</v>
      </c>
      <c r="AM20" s="31"/>
      <c r="AN20" s="440"/>
      <c r="BS20" s="202"/>
      <c r="BT20" s="202"/>
      <c r="BU20" s="202"/>
    </row>
    <row r="21" spans="2:73" s="10" customFormat="1" x14ac:dyDescent="0.45">
      <c r="B21" s="386">
        <f>'10月'!B21</f>
        <v>0</v>
      </c>
      <c r="C21" s="388">
        <f>IFERROR(VLOOKUP($B21,品名!$BP$4:$BR$160,3,TRUE),"")</f>
        <v>0</v>
      </c>
      <c r="D21" s="408">
        <f>IFERROR(VLOOKUP($B21,品名!$BP$2:$BR$160,2,TRUE),"")</f>
        <v>0</v>
      </c>
      <c r="E21" s="410">
        <f>'10月'!$AN$21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67">
        <f>SUM($G21:$AJ21)</f>
        <v>0</v>
      </c>
      <c r="AL21" s="63"/>
      <c r="AM21" s="50">
        <f>($AK21+$E21)-$AL22</f>
        <v>0</v>
      </c>
      <c r="AN21" s="349">
        <f>D21*AL22</f>
        <v>0</v>
      </c>
      <c r="BS21" s="202"/>
      <c r="BT21" s="202"/>
      <c r="BU21" s="202"/>
    </row>
    <row r="22" spans="2:73" ht="19.899999999999999" customHeight="1" x14ac:dyDescent="0.45">
      <c r="B22" s="386"/>
      <c r="C22" s="389"/>
      <c r="D22" s="409"/>
      <c r="E22" s="41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62"/>
      <c r="AL22" s="66">
        <f>SUM($G22:$AJ22)</f>
        <v>0</v>
      </c>
      <c r="AM22" s="31"/>
      <c r="AN22" s="440"/>
      <c r="BP22" s="202"/>
    </row>
    <row r="23" spans="2:73" x14ac:dyDescent="0.45">
      <c r="B23" s="386">
        <f>'10月'!B23</f>
        <v>0</v>
      </c>
      <c r="C23" s="388">
        <f>IFERROR(VLOOKUP($B23,品名!$BP$4:$BR$160,3,TRUE),"")</f>
        <v>0</v>
      </c>
      <c r="D23" s="408">
        <f>IFERROR(VLOOKUP($B23,品名!$BP$2:$BR$160,2,TRUE),"")</f>
        <v>0</v>
      </c>
      <c r="E23" s="410">
        <f>'10月'!$AN$23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67">
        <f>SUM($G23:$AJ23)</f>
        <v>0</v>
      </c>
      <c r="AL23" s="63"/>
      <c r="AM23" s="50">
        <f>($AK23+$E23)-$AL24</f>
        <v>0</v>
      </c>
      <c r="AN23" s="349">
        <f>D23*AL24</f>
        <v>0</v>
      </c>
      <c r="BP23" s="202"/>
    </row>
    <row r="24" spans="2:73" ht="19.899999999999999" customHeight="1" x14ac:dyDescent="0.45">
      <c r="B24" s="386"/>
      <c r="C24" s="389"/>
      <c r="D24" s="409"/>
      <c r="E24" s="41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62"/>
      <c r="AL24" s="66">
        <f>SUM($G24:$AJ24)</f>
        <v>0</v>
      </c>
      <c r="AM24" s="31"/>
      <c r="AN24" s="440"/>
      <c r="BP24" s="202"/>
    </row>
    <row r="25" spans="2:73" x14ac:dyDescent="0.45">
      <c r="B25" s="386">
        <f>'10月'!B25</f>
        <v>0</v>
      </c>
      <c r="C25" s="388">
        <f>IFERROR(VLOOKUP($B25,品名!$BP$4:$BR$160,3,TRUE),"")</f>
        <v>0</v>
      </c>
      <c r="D25" s="408">
        <f>IFERROR(VLOOKUP($B25,品名!$BP$2:$BR$160,2,TRUE),"")</f>
        <v>0</v>
      </c>
      <c r="E25" s="410">
        <f>'10月'!$AN$25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67">
        <f>SUM($G25:$AJ25)</f>
        <v>0</v>
      </c>
      <c r="AL25" s="63"/>
      <c r="AM25" s="50">
        <f>($AK25+$E25)-$AL26</f>
        <v>0</v>
      </c>
      <c r="AN25" s="349">
        <f>D25*AL26</f>
        <v>0</v>
      </c>
      <c r="BP25" s="202"/>
    </row>
    <row r="26" spans="2:73" ht="19.899999999999999" customHeight="1" x14ac:dyDescent="0.45">
      <c r="B26" s="386"/>
      <c r="C26" s="389"/>
      <c r="D26" s="409"/>
      <c r="E26" s="41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62"/>
      <c r="AL26" s="66">
        <f>SUM($G26:$AJ26)</f>
        <v>0</v>
      </c>
      <c r="AM26" s="31"/>
      <c r="AN26" s="440"/>
      <c r="BP26" s="202"/>
    </row>
    <row r="27" spans="2:73" ht="19.899999999999999" customHeight="1" x14ac:dyDescent="0.45">
      <c r="B27" s="386">
        <f>'10月'!B27</f>
        <v>0</v>
      </c>
      <c r="C27" s="388">
        <f>IFERROR(VLOOKUP($B27,品名!$BP$4:$BR$160,3,TRUE),"")</f>
        <v>0</v>
      </c>
      <c r="D27" s="408">
        <f>IFERROR(VLOOKUP($B27,品名!$BP$2:$BR$160,2,TRUE),"")</f>
        <v>0</v>
      </c>
      <c r="E27" s="410">
        <f>'10月'!$AN$27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67">
        <f>SUM($G27:$AJ27)</f>
        <v>0</v>
      </c>
      <c r="AL27" s="63"/>
      <c r="AM27" s="47">
        <f>($AK27+$E27)-$AL28</f>
        <v>0</v>
      </c>
      <c r="AN27" s="349">
        <f>D27*AL28</f>
        <v>0</v>
      </c>
      <c r="BP27" s="202"/>
    </row>
    <row r="28" spans="2:73" ht="19.899999999999999" customHeight="1" x14ac:dyDescent="0.45">
      <c r="B28" s="386"/>
      <c r="C28" s="389"/>
      <c r="D28" s="409"/>
      <c r="E28" s="41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62"/>
      <c r="AL28" s="66">
        <f>SUM($G28:$AJ28)</f>
        <v>0</v>
      </c>
      <c r="AM28" s="31"/>
      <c r="AN28" s="440"/>
      <c r="BP28" s="202"/>
    </row>
    <row r="29" spans="2:73" ht="19.899999999999999" customHeight="1" x14ac:dyDescent="0.45">
      <c r="B29" s="386">
        <f>'10月'!B29</f>
        <v>0</v>
      </c>
      <c r="C29" s="388">
        <f>IFERROR(VLOOKUP($B29,品名!$BP$4:$BR$160,3,TRUE),"")</f>
        <v>0</v>
      </c>
      <c r="D29" s="408">
        <f>IFERROR(VLOOKUP($B29,品名!$BP$2:$BR$160,2,TRUE),"")</f>
        <v>0</v>
      </c>
      <c r="E29" s="410">
        <f>'10月'!$AN$29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67">
        <f>SUM($G29:$AJ29)</f>
        <v>0</v>
      </c>
      <c r="AL29" s="63"/>
      <c r="AM29" s="47">
        <f>($AK29+$E29)-$AL30</f>
        <v>0</v>
      </c>
      <c r="AN29" s="349">
        <f>D29*AL30</f>
        <v>0</v>
      </c>
      <c r="BP29" s="202"/>
    </row>
    <row r="30" spans="2:73" ht="19.899999999999999" customHeight="1" x14ac:dyDescent="0.45">
      <c r="B30" s="386"/>
      <c r="C30" s="389"/>
      <c r="D30" s="409"/>
      <c r="E30" s="41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62"/>
      <c r="AL30" s="66">
        <f>SUM($G30:$AJ30)</f>
        <v>0</v>
      </c>
      <c r="AM30" s="31"/>
      <c r="AN30" s="440"/>
      <c r="BP30" s="202"/>
    </row>
    <row r="31" spans="2:73" x14ac:dyDescent="0.45">
      <c r="B31" s="386">
        <f>'10月'!B31</f>
        <v>0</v>
      </c>
      <c r="C31" s="388">
        <f>IFERROR(VLOOKUP($B31,品名!$BP$4:$BR$160,3,TRUE),"")</f>
        <v>0</v>
      </c>
      <c r="D31" s="408">
        <f>IFERROR(VLOOKUP($B31,品名!$BP$2:$BR$160,2,TRUE),"")</f>
        <v>0</v>
      </c>
      <c r="E31" s="410">
        <f>'10月'!$AN$31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67">
        <f>SUM($G31:$AJ31)</f>
        <v>0</v>
      </c>
      <c r="AL31" s="63"/>
      <c r="AM31" s="47">
        <f>($AK31+$E31)-$AL32</f>
        <v>0</v>
      </c>
      <c r="AN31" s="349">
        <f>D31*AL32</f>
        <v>0</v>
      </c>
      <c r="BP31" s="202"/>
    </row>
    <row r="32" spans="2:73" ht="19.5" customHeight="1" x14ac:dyDescent="0.45">
      <c r="B32" s="386"/>
      <c r="C32" s="389"/>
      <c r="D32" s="409"/>
      <c r="E32" s="41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62"/>
      <c r="AL32" s="66">
        <f>SUM($G32:$AJ32)</f>
        <v>0</v>
      </c>
      <c r="AM32" s="31"/>
      <c r="AN32" s="440"/>
      <c r="BP32" s="202"/>
    </row>
    <row r="33" spans="2:68" x14ac:dyDescent="0.45">
      <c r="B33" s="386">
        <f>'10月'!B33</f>
        <v>0</v>
      </c>
      <c r="C33" s="388">
        <f>IFERROR(VLOOKUP($B33,品名!$BP$4:$BR$160,3,TRUE),"")</f>
        <v>0</v>
      </c>
      <c r="D33" s="408">
        <f>IFERROR(VLOOKUP($B33,品名!$BP$2:$BR$160,2,TRUE),"")</f>
        <v>0</v>
      </c>
      <c r="E33" s="410">
        <f>'10月'!$AN$33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67">
        <f>SUM($G33:$AJ33)</f>
        <v>0</v>
      </c>
      <c r="AL33" s="63"/>
      <c r="AM33" s="47">
        <f>($AK33+$E33)-$AL34</f>
        <v>0</v>
      </c>
      <c r="AN33" s="349">
        <f>D33*AL34</f>
        <v>0</v>
      </c>
      <c r="BP33" s="202"/>
    </row>
    <row r="34" spans="2:68" ht="19.899999999999999" customHeight="1" x14ac:dyDescent="0.45">
      <c r="B34" s="386"/>
      <c r="C34" s="389"/>
      <c r="D34" s="409"/>
      <c r="E34" s="41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62"/>
      <c r="AL34" s="66">
        <f>SUM($G34:$AJ34)</f>
        <v>0</v>
      </c>
      <c r="AM34" s="31"/>
      <c r="AN34" s="440"/>
      <c r="BP34" s="202"/>
    </row>
    <row r="35" spans="2:68" x14ac:dyDescent="0.45">
      <c r="B35" s="386">
        <f>'10月'!B35</f>
        <v>0</v>
      </c>
      <c r="C35" s="388">
        <f>IFERROR(VLOOKUP($B35,品名!$BP$4:$BR$160,3,TRUE),"")</f>
        <v>0</v>
      </c>
      <c r="D35" s="408">
        <f>IFERROR(VLOOKUP($B35,品名!$BP$2:$BR$160,2,TRUE),"")</f>
        <v>0</v>
      </c>
      <c r="E35" s="410">
        <f>'10月'!$AN$35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67">
        <f>SUM($G35:$AJ35)</f>
        <v>0</v>
      </c>
      <c r="AL35" s="63"/>
      <c r="AM35" s="47">
        <f>($AK35+$E35)-$AL36</f>
        <v>0</v>
      </c>
      <c r="AN35" s="349">
        <f>D35*AL36</f>
        <v>0</v>
      </c>
      <c r="BP35" s="202"/>
    </row>
    <row r="36" spans="2:68" ht="20.45" customHeight="1" x14ac:dyDescent="0.45">
      <c r="B36" s="386"/>
      <c r="C36" s="389"/>
      <c r="D36" s="409"/>
      <c r="E36" s="41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62"/>
      <c r="AL36" s="66">
        <f>SUM($G36:$AJ36)</f>
        <v>0</v>
      </c>
      <c r="AM36" s="31"/>
      <c r="AN36" s="440"/>
      <c r="BP36" s="202"/>
    </row>
    <row r="37" spans="2:68" ht="21" customHeight="1" x14ac:dyDescent="0.45">
      <c r="B37" s="386">
        <f>'10月'!B37</f>
        <v>0</v>
      </c>
      <c r="C37" s="388">
        <f>IFERROR(VLOOKUP($B37,品名!$BP$4:$BR$160,3,TRUE),"")</f>
        <v>0</v>
      </c>
      <c r="D37" s="408">
        <f>IFERROR(VLOOKUP($B37,品名!$BP$2:$BR$160,2,TRUE),"")</f>
        <v>0</v>
      </c>
      <c r="E37" s="410">
        <f>'10月'!$AN$37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67">
        <f>SUM($G37:$AJ37)</f>
        <v>0</v>
      </c>
      <c r="AL37" s="63"/>
      <c r="AM37" s="47">
        <f>($AK37+$E37)-$AL38</f>
        <v>0</v>
      </c>
      <c r="AN37" s="444">
        <f>D37*AL38</f>
        <v>0</v>
      </c>
      <c r="BP37" s="202"/>
    </row>
    <row r="38" spans="2:68" ht="19.899999999999999" customHeight="1" x14ac:dyDescent="0.45">
      <c r="B38" s="386"/>
      <c r="C38" s="389"/>
      <c r="D38" s="409"/>
      <c r="E38" s="41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62"/>
      <c r="AL38" s="66">
        <f>SUM($G38:$AJ38)</f>
        <v>0</v>
      </c>
      <c r="AM38" s="31"/>
      <c r="AN38" s="440"/>
      <c r="BP38" s="202"/>
    </row>
    <row r="39" spans="2:68" x14ac:dyDescent="0.45">
      <c r="B39" s="386">
        <f>'10月'!B39</f>
        <v>0</v>
      </c>
      <c r="C39" s="388">
        <f>IFERROR(VLOOKUP($B39,品名!$BP$4:$BR$160,3,TRUE),"")</f>
        <v>0</v>
      </c>
      <c r="D39" s="408">
        <f>IFERROR(VLOOKUP($B39,品名!$BP$2:$BR$160,2,TRUE),"")</f>
        <v>0</v>
      </c>
      <c r="E39" s="410">
        <f>'10月'!$AN$39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67">
        <f>SUM($G39:$AJ39)</f>
        <v>0</v>
      </c>
      <c r="AL39" s="63"/>
      <c r="AM39" s="50">
        <f>($AK39+$E39)-$AL40</f>
        <v>0</v>
      </c>
      <c r="AN39" s="349">
        <f>D39*AL40</f>
        <v>0</v>
      </c>
      <c r="BP39" s="202"/>
    </row>
    <row r="40" spans="2:68" x14ac:dyDescent="0.45">
      <c r="B40" s="386"/>
      <c r="C40" s="389"/>
      <c r="D40" s="409"/>
      <c r="E40" s="41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62"/>
      <c r="AL40" s="66">
        <f>SUM($G40:$AJ40)</f>
        <v>0</v>
      </c>
      <c r="AM40" s="31"/>
      <c r="AN40" s="440"/>
      <c r="BP40" s="202"/>
    </row>
    <row r="41" spans="2:68" x14ac:dyDescent="0.45">
      <c r="B41" s="386">
        <f>'10月'!B41</f>
        <v>0</v>
      </c>
      <c r="C41" s="388">
        <f>IFERROR(VLOOKUP($B41,品名!$BP$4:$BR$160,3,TRUE),"")</f>
        <v>0</v>
      </c>
      <c r="D41" s="408">
        <f>IFERROR(VLOOKUP($B41,品名!$BP$2:$BR$160,2,TRUE),"")</f>
        <v>0</v>
      </c>
      <c r="E41" s="410">
        <f>'10月'!$AN$41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67">
        <f>SUM($G41:$AJ41)</f>
        <v>0</v>
      </c>
      <c r="AL41" s="63"/>
      <c r="AM41" s="50">
        <f>($AK41+$E41)-$AL42</f>
        <v>0</v>
      </c>
      <c r="AN41" s="349">
        <f>D41*AL42</f>
        <v>0</v>
      </c>
      <c r="BP41" s="202"/>
    </row>
    <row r="42" spans="2:68" x14ac:dyDescent="0.45">
      <c r="B42" s="386"/>
      <c r="C42" s="389"/>
      <c r="D42" s="409"/>
      <c r="E42" s="41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62"/>
      <c r="AL42" s="66">
        <f>SUM($G42:$AJ42)</f>
        <v>0</v>
      </c>
      <c r="AM42" s="31"/>
      <c r="AN42" s="440"/>
      <c r="BP42" s="202"/>
    </row>
    <row r="43" spans="2:68" x14ac:dyDescent="0.45">
      <c r="B43" s="412">
        <f>'10月'!B43</f>
        <v>0</v>
      </c>
      <c r="C43" s="388">
        <f>IFERROR(VLOOKUP($B43,品名!$BP$4:$BR$160,3,TRUE),"")</f>
        <v>0</v>
      </c>
      <c r="D43" s="408">
        <f>IFERROR(VLOOKUP($B43,品名!$BP$2:$BR$160,2,TRUE),"")</f>
        <v>0</v>
      </c>
      <c r="E43" s="410">
        <f>'10月'!$AN$43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67">
        <f>SUM($G43:$AJ43)</f>
        <v>0</v>
      </c>
      <c r="AL43" s="63"/>
      <c r="AM43" s="50">
        <f>($AK43+$E43)-$AL44</f>
        <v>0</v>
      </c>
      <c r="AN43" s="349">
        <f>D43*AL44</f>
        <v>0</v>
      </c>
      <c r="BP43" s="202"/>
    </row>
    <row r="44" spans="2:68" ht="20.25" thickBot="1" x14ac:dyDescent="0.5">
      <c r="B44" s="413"/>
      <c r="C44" s="393"/>
      <c r="D44" s="414"/>
      <c r="E44" s="415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64"/>
      <c r="AL44" s="68">
        <f>SUM($G44:$AJ44)</f>
        <v>0</v>
      </c>
      <c r="AM44" s="38"/>
      <c r="AN44" s="443"/>
      <c r="BP44" s="202"/>
    </row>
    <row r="45" spans="2:68" ht="20.45" customHeight="1" thickTop="1" x14ac:dyDescent="0.45">
      <c r="B45" s="377" t="s">
        <v>159</v>
      </c>
      <c r="C45" s="378"/>
      <c r="D45" s="404"/>
      <c r="E45" s="406">
        <f>SUM($E$5:$E$44)</f>
        <v>0</v>
      </c>
      <c r="F45" s="39" t="s">
        <v>157</v>
      </c>
      <c r="G45" s="301">
        <f>SUM(G5,G7,G9,G11,G13,G15,G17,G19,G21,G23,G25,G27,G29,G31,G33,G35,G37,G39,G41,G43)</f>
        <v>0</v>
      </c>
      <c r="H45" s="302">
        <f t="shared" ref="H45:AJ46" si="0">SUM(H5,H7,H9,H11,H13,H15,H17,H19,H21,H23,H25,H27,H29,H31,H33,H35,H37,H39,H41,H43)</f>
        <v>0</v>
      </c>
      <c r="I45" s="302">
        <f t="shared" si="0"/>
        <v>0</v>
      </c>
      <c r="J45" s="302">
        <f t="shared" si="0"/>
        <v>0</v>
      </c>
      <c r="K45" s="302">
        <f t="shared" si="0"/>
        <v>0</v>
      </c>
      <c r="L45" s="302">
        <f t="shared" si="0"/>
        <v>0</v>
      </c>
      <c r="M45" s="302">
        <f t="shared" si="0"/>
        <v>0</v>
      </c>
      <c r="N45" s="302">
        <f t="shared" si="0"/>
        <v>0</v>
      </c>
      <c r="O45" s="302">
        <f t="shared" si="0"/>
        <v>0</v>
      </c>
      <c r="P45" s="302">
        <f t="shared" si="0"/>
        <v>0</v>
      </c>
      <c r="Q45" s="302">
        <f t="shared" si="0"/>
        <v>0</v>
      </c>
      <c r="R45" s="302">
        <f t="shared" si="0"/>
        <v>0</v>
      </c>
      <c r="S45" s="302">
        <f t="shared" si="0"/>
        <v>0</v>
      </c>
      <c r="T45" s="302">
        <f t="shared" si="0"/>
        <v>0</v>
      </c>
      <c r="U45" s="302">
        <f t="shared" si="0"/>
        <v>0</v>
      </c>
      <c r="V45" s="302">
        <f t="shared" si="0"/>
        <v>0</v>
      </c>
      <c r="W45" s="302">
        <f t="shared" si="0"/>
        <v>0</v>
      </c>
      <c r="X45" s="302">
        <f t="shared" si="0"/>
        <v>0</v>
      </c>
      <c r="Y45" s="302">
        <f t="shared" si="0"/>
        <v>0</v>
      </c>
      <c r="Z45" s="302">
        <f t="shared" si="0"/>
        <v>0</v>
      </c>
      <c r="AA45" s="302">
        <f t="shared" si="0"/>
        <v>0</v>
      </c>
      <c r="AB45" s="302">
        <f t="shared" si="0"/>
        <v>0</v>
      </c>
      <c r="AC45" s="302">
        <f t="shared" si="0"/>
        <v>0</v>
      </c>
      <c r="AD45" s="302">
        <f t="shared" si="0"/>
        <v>0</v>
      </c>
      <c r="AE45" s="302">
        <f t="shared" si="0"/>
        <v>0</v>
      </c>
      <c r="AF45" s="302">
        <f t="shared" si="0"/>
        <v>0</v>
      </c>
      <c r="AG45" s="302">
        <f t="shared" si="0"/>
        <v>0</v>
      </c>
      <c r="AH45" s="302">
        <f t="shared" si="0"/>
        <v>0</v>
      </c>
      <c r="AI45" s="302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97">
        <f>($AK45+$E45)-$AL46</f>
        <v>0</v>
      </c>
      <c r="AN45" s="359">
        <f>SUM(AN5:AN44)</f>
        <v>0</v>
      </c>
      <c r="BP45" s="202"/>
    </row>
    <row r="46" spans="2:68" ht="20.25" thickBot="1" x14ac:dyDescent="0.5">
      <c r="B46" s="379"/>
      <c r="C46" s="380"/>
      <c r="D46" s="405"/>
      <c r="E46" s="407"/>
      <c r="F46" s="41" t="s">
        <v>158</v>
      </c>
      <c r="G46" s="303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94">
        <f t="shared" si="0"/>
        <v>0</v>
      </c>
      <c r="AJ46" s="118">
        <f t="shared" si="0"/>
        <v>0</v>
      </c>
      <c r="AK46" s="65"/>
      <c r="AL46" s="54">
        <f>SUM($G46:$AJ46)</f>
        <v>0</v>
      </c>
      <c r="AM46" s="43"/>
      <c r="AN46" s="435"/>
      <c r="BP46" s="202"/>
    </row>
    <row r="47" spans="2:68" ht="20.25" thickTop="1" x14ac:dyDescent="0.45"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107">
        <f>SUM(AM5,AM7,AM9,AM11,AM13,AM15,AM17,AM19,AM21,AM23,AM25,AM27,AM29,AM31,AM33,AM35,AM37,AM39,AM41,AM43)</f>
        <v>0</v>
      </c>
      <c r="BP47" s="202"/>
    </row>
    <row r="48" spans="2:68" x14ac:dyDescent="0.45">
      <c r="BP48" s="202"/>
    </row>
    <row r="49" spans="68:68" x14ac:dyDescent="0.45">
      <c r="BP49" s="202"/>
    </row>
    <row r="50" spans="68:68" x14ac:dyDescent="0.45">
      <c r="BP50" s="202"/>
    </row>
    <row r="51" spans="68:68" x14ac:dyDescent="0.45">
      <c r="BP51" s="202"/>
    </row>
    <row r="52" spans="68:68" x14ac:dyDescent="0.45">
      <c r="BP52" s="202"/>
    </row>
    <row r="53" spans="68:68" x14ac:dyDescent="0.45">
      <c r="BP53" s="202"/>
    </row>
    <row r="54" spans="68:68" x14ac:dyDescent="0.45">
      <c r="BP54" s="202"/>
    </row>
    <row r="55" spans="68:68" x14ac:dyDescent="0.45">
      <c r="BP55" s="202"/>
    </row>
    <row r="56" spans="68:68" x14ac:dyDescent="0.45">
      <c r="BP56" s="202"/>
    </row>
    <row r="57" spans="68:68" x14ac:dyDescent="0.45">
      <c r="BP57" s="202"/>
    </row>
    <row r="58" spans="68:68" x14ac:dyDescent="0.45">
      <c r="BP58" s="202"/>
    </row>
    <row r="59" spans="68:68" x14ac:dyDescent="0.45">
      <c r="BP59" s="202"/>
    </row>
    <row r="60" spans="68:68" x14ac:dyDescent="0.45">
      <c r="BP60" s="202"/>
    </row>
    <row r="61" spans="68:68" x14ac:dyDescent="0.45">
      <c r="BP61" s="202"/>
    </row>
    <row r="62" spans="68:68" x14ac:dyDescent="0.45">
      <c r="BP62" s="202"/>
    </row>
    <row r="63" spans="68:68" x14ac:dyDescent="0.45">
      <c r="BP63" s="202"/>
    </row>
    <row r="64" spans="68:68" x14ac:dyDescent="0.45">
      <c r="BP64" s="202"/>
    </row>
    <row r="65" spans="68:68" x14ac:dyDescent="0.45">
      <c r="BP65" s="202"/>
    </row>
    <row r="66" spans="68:68" x14ac:dyDescent="0.45">
      <c r="BP66" s="202"/>
    </row>
    <row r="67" spans="68:68" x14ac:dyDescent="0.45">
      <c r="BP67" s="202"/>
    </row>
    <row r="68" spans="68:68" x14ac:dyDescent="0.45">
      <c r="BP68" s="202"/>
    </row>
    <row r="69" spans="68:68" x14ac:dyDescent="0.45">
      <c r="BP69" s="202"/>
    </row>
    <row r="70" spans="68:68" x14ac:dyDescent="0.45">
      <c r="BP70" s="202"/>
    </row>
    <row r="71" spans="68:68" x14ac:dyDescent="0.45">
      <c r="BP71" s="202"/>
    </row>
    <row r="72" spans="68:68" x14ac:dyDescent="0.45">
      <c r="BP72" s="202"/>
    </row>
    <row r="73" spans="68:68" x14ac:dyDescent="0.45">
      <c r="BP73" s="202"/>
    </row>
    <row r="74" spans="68:68" ht="19.899999999999999" customHeight="1" x14ac:dyDescent="0.45">
      <c r="BP74" s="202"/>
    </row>
    <row r="75" spans="68:68" x14ac:dyDescent="0.45">
      <c r="BP75" s="202"/>
    </row>
    <row r="76" spans="68:68" x14ac:dyDescent="0.45">
      <c r="BP76" s="202"/>
    </row>
    <row r="77" spans="68:68" x14ac:dyDescent="0.45">
      <c r="BP77" s="202"/>
    </row>
    <row r="78" spans="68:68" x14ac:dyDescent="0.45">
      <c r="BP78" s="202"/>
    </row>
    <row r="79" spans="68:68" x14ac:dyDescent="0.45">
      <c r="BP79" s="202"/>
    </row>
    <row r="80" spans="68:68" x14ac:dyDescent="0.45">
      <c r="BP80" s="202"/>
    </row>
    <row r="81" spans="68:68" x14ac:dyDescent="0.45">
      <c r="BP81" s="202"/>
    </row>
    <row r="82" spans="68:68" x14ac:dyDescent="0.45">
      <c r="BP82" s="202"/>
    </row>
    <row r="83" spans="68:68" x14ac:dyDescent="0.45">
      <c r="BP83" s="202"/>
    </row>
    <row r="84" spans="68:68" x14ac:dyDescent="0.45">
      <c r="BP84" s="202"/>
    </row>
    <row r="85" spans="68:68" x14ac:dyDescent="0.45">
      <c r="BP85" s="202"/>
    </row>
    <row r="86" spans="68:68" x14ac:dyDescent="0.45">
      <c r="BP86" s="202"/>
    </row>
    <row r="87" spans="68:68" x14ac:dyDescent="0.45">
      <c r="BP87" s="202"/>
    </row>
    <row r="88" spans="68:68" x14ac:dyDescent="0.45">
      <c r="BP88" s="202"/>
    </row>
    <row r="89" spans="68:68" x14ac:dyDescent="0.45">
      <c r="BP89" s="202"/>
    </row>
    <row r="90" spans="68:68" x14ac:dyDescent="0.45">
      <c r="BP90" s="202"/>
    </row>
    <row r="91" spans="68:68" x14ac:dyDescent="0.45">
      <c r="BP91" s="202"/>
    </row>
    <row r="92" spans="68:68" x14ac:dyDescent="0.45">
      <c r="BP92" s="202"/>
    </row>
    <row r="93" spans="68:68" x14ac:dyDescent="0.45">
      <c r="BP93" s="202"/>
    </row>
    <row r="94" spans="68:68" x14ac:dyDescent="0.45">
      <c r="BP94" s="202"/>
    </row>
    <row r="95" spans="68:68" x14ac:dyDescent="0.45">
      <c r="BP95" s="202"/>
    </row>
    <row r="96" spans="68:68" x14ac:dyDescent="0.45">
      <c r="BP96" s="202"/>
    </row>
    <row r="97" spans="68:68" x14ac:dyDescent="0.45">
      <c r="BP97" s="202"/>
    </row>
    <row r="98" spans="68:68" x14ac:dyDescent="0.45">
      <c r="BP98" s="202"/>
    </row>
    <row r="99" spans="68:68" x14ac:dyDescent="0.45">
      <c r="BP99" s="202"/>
    </row>
    <row r="100" spans="68:68" x14ac:dyDescent="0.45">
      <c r="BP100" s="202"/>
    </row>
    <row r="101" spans="68:68" x14ac:dyDescent="0.45">
      <c r="BP101" s="202"/>
    </row>
    <row r="102" spans="68:68" x14ac:dyDescent="0.45">
      <c r="BP102" s="202"/>
    </row>
    <row r="103" spans="68:68" x14ac:dyDescent="0.45">
      <c r="BP103" s="202"/>
    </row>
    <row r="104" spans="68:68" x14ac:dyDescent="0.45">
      <c r="BP104" s="202"/>
    </row>
    <row r="105" spans="68:68" x14ac:dyDescent="0.45">
      <c r="BP105" s="202"/>
    </row>
    <row r="106" spans="68:68" x14ac:dyDescent="0.45">
      <c r="BP106" s="202"/>
    </row>
    <row r="107" spans="68:68" x14ac:dyDescent="0.45">
      <c r="BP107" s="202"/>
    </row>
    <row r="108" spans="68:68" x14ac:dyDescent="0.45">
      <c r="BP108" s="202"/>
    </row>
    <row r="109" spans="68:68" x14ac:dyDescent="0.45">
      <c r="BP109" s="202"/>
    </row>
    <row r="110" spans="68:68" x14ac:dyDescent="0.45">
      <c r="BP110" s="202"/>
    </row>
    <row r="111" spans="68:68" x14ac:dyDescent="0.45">
      <c r="BP111" s="202"/>
    </row>
    <row r="112" spans="68:68" x14ac:dyDescent="0.45">
      <c r="BP112" s="202"/>
    </row>
    <row r="113" spans="68:68" x14ac:dyDescent="0.45">
      <c r="BP113" s="202"/>
    </row>
    <row r="114" spans="68:68" x14ac:dyDescent="0.45">
      <c r="BP114" s="202"/>
    </row>
    <row r="115" spans="68:68" x14ac:dyDescent="0.45">
      <c r="BP115" s="202"/>
    </row>
    <row r="116" spans="68:68" x14ac:dyDescent="0.45">
      <c r="BP116" s="202"/>
    </row>
    <row r="117" spans="68:68" x14ac:dyDescent="0.45">
      <c r="BP117" s="202"/>
    </row>
    <row r="118" spans="68:68" x14ac:dyDescent="0.45">
      <c r="BP118" s="202"/>
    </row>
    <row r="119" spans="68:68" x14ac:dyDescent="0.45">
      <c r="BP119" s="202"/>
    </row>
    <row r="120" spans="68:68" x14ac:dyDescent="0.45">
      <c r="BP120" s="202"/>
    </row>
    <row r="121" spans="68:68" x14ac:dyDescent="0.45">
      <c r="BP121" s="202"/>
    </row>
    <row r="122" spans="68:68" x14ac:dyDescent="0.45">
      <c r="BP122" s="202"/>
    </row>
    <row r="123" spans="68:68" x14ac:dyDescent="0.45">
      <c r="BP123" s="202"/>
    </row>
    <row r="124" spans="68:68" x14ac:dyDescent="0.45">
      <c r="BP124" s="202"/>
    </row>
    <row r="125" spans="68:68" x14ac:dyDescent="0.45">
      <c r="BP125" s="202"/>
    </row>
    <row r="126" spans="68:68" x14ac:dyDescent="0.45">
      <c r="BP126" s="202"/>
    </row>
    <row r="127" spans="68:68" x14ac:dyDescent="0.45">
      <c r="BP127" s="202"/>
    </row>
    <row r="128" spans="68:68" x14ac:dyDescent="0.45">
      <c r="BP128" s="202"/>
    </row>
    <row r="129" spans="68:68" x14ac:dyDescent="0.45">
      <c r="BP129" s="202"/>
    </row>
    <row r="130" spans="68:68" x14ac:dyDescent="0.45">
      <c r="BP130" s="202"/>
    </row>
    <row r="131" spans="68:68" x14ac:dyDescent="0.45">
      <c r="BP131" s="202"/>
    </row>
    <row r="132" spans="68:68" x14ac:dyDescent="0.45">
      <c r="BP132" s="202"/>
    </row>
    <row r="133" spans="68:68" x14ac:dyDescent="0.45">
      <c r="BP133" s="202"/>
    </row>
    <row r="134" spans="68:68" x14ac:dyDescent="0.45">
      <c r="BP134" s="202"/>
    </row>
    <row r="135" spans="68:68" x14ac:dyDescent="0.45">
      <c r="BP135" s="202"/>
    </row>
    <row r="136" spans="68:68" x14ac:dyDescent="0.45">
      <c r="BP136" s="202"/>
    </row>
    <row r="137" spans="68:68" x14ac:dyDescent="0.45">
      <c r="BP137" s="202"/>
    </row>
    <row r="138" spans="68:68" x14ac:dyDescent="0.45">
      <c r="BP138" s="202"/>
    </row>
    <row r="139" spans="68:68" x14ac:dyDescent="0.45">
      <c r="BP139" s="202"/>
    </row>
    <row r="140" spans="68:68" x14ac:dyDescent="0.45">
      <c r="BP140" s="202"/>
    </row>
    <row r="141" spans="68:68" x14ac:dyDescent="0.45">
      <c r="BP141" s="202"/>
    </row>
    <row r="142" spans="68:68" x14ac:dyDescent="0.45">
      <c r="BP142" s="202"/>
    </row>
    <row r="143" spans="68:68" x14ac:dyDescent="0.45">
      <c r="BP143" s="202"/>
    </row>
    <row r="144" spans="68:68" x14ac:dyDescent="0.45">
      <c r="BP144" s="202"/>
    </row>
    <row r="145" spans="68:68" x14ac:dyDescent="0.45">
      <c r="BP145" s="202"/>
    </row>
    <row r="146" spans="68:68" x14ac:dyDescent="0.45">
      <c r="BP146" s="202"/>
    </row>
    <row r="147" spans="68:68" x14ac:dyDescent="0.45">
      <c r="BP147" s="202"/>
    </row>
    <row r="148" spans="68:68" x14ac:dyDescent="0.45">
      <c r="BP148" s="202"/>
    </row>
    <row r="149" spans="68:68" x14ac:dyDescent="0.45">
      <c r="BP149" s="202"/>
    </row>
    <row r="150" spans="68:68" x14ac:dyDescent="0.45">
      <c r="BP150" s="202"/>
    </row>
    <row r="151" spans="68:68" x14ac:dyDescent="0.45">
      <c r="BP151" s="202"/>
    </row>
    <row r="152" spans="68:68" x14ac:dyDescent="0.45">
      <c r="BP152" s="202"/>
    </row>
    <row r="153" spans="68:68" x14ac:dyDescent="0.45">
      <c r="BP153" s="202"/>
    </row>
    <row r="154" spans="68:68" x14ac:dyDescent="0.45">
      <c r="BP154" s="202"/>
    </row>
    <row r="155" spans="68:68" x14ac:dyDescent="0.45">
      <c r="BP155" s="202"/>
    </row>
    <row r="156" spans="68:68" x14ac:dyDescent="0.45">
      <c r="BP156" s="202"/>
    </row>
    <row r="157" spans="68:68" x14ac:dyDescent="0.45">
      <c r="BP157" s="202"/>
    </row>
    <row r="158" spans="68:68" x14ac:dyDescent="0.45">
      <c r="BP158" s="202"/>
    </row>
    <row r="159" spans="68:68" x14ac:dyDescent="0.45">
      <c r="BP159" s="202"/>
    </row>
    <row r="160" spans="68:68" x14ac:dyDescent="0.45">
      <c r="BP160" s="202"/>
    </row>
    <row r="161" spans="68:68" x14ac:dyDescent="0.45">
      <c r="BP161" s="202"/>
    </row>
    <row r="162" spans="68:68" x14ac:dyDescent="0.45">
      <c r="BP162" s="202"/>
    </row>
    <row r="163" spans="68:68" x14ac:dyDescent="0.45">
      <c r="BP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22EE8-50DC-435E-A556-9FD40E5B79BD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8984375" style="202" customWidth="1"/>
    <col min="4" max="4" width="8.69921875" style="202" customWidth="1"/>
    <col min="5" max="5" width="10.59765625" style="44" customWidth="1"/>
    <col min="6" max="6" width="5.69921875" style="202" customWidth="1"/>
    <col min="7" max="37" width="7.59765625" style="12" customWidth="1"/>
    <col min="38" max="40" width="9.19921875" style="202" customWidth="1"/>
    <col min="41" max="41" width="11.796875" style="202" customWidth="1"/>
    <col min="42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'11月'!$C$2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382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'11月'!B5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03">
        <f>'11月'!$AM$5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364"/>
      <c r="E6" s="39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2"/>
      <c r="AL6" s="30"/>
      <c r="AM6" s="48">
        <f>SUM($G6:$AK6)</f>
        <v>0</v>
      </c>
      <c r="AN6" s="31"/>
      <c r="AO6" s="392"/>
      <c r="BS6" s="202"/>
      <c r="BT6" s="202"/>
      <c r="BU6" s="202"/>
    </row>
    <row r="7" spans="2:73" s="10" customFormat="1" x14ac:dyDescent="0.45">
      <c r="B7" s="386">
        <f>'11月'!B7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'11月'!$AM$7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2"/>
      <c r="AL8" s="30"/>
      <c r="AM8" s="48">
        <f>SUM($G8:$AK8)</f>
        <v>0</v>
      </c>
      <c r="AN8" s="34"/>
      <c r="AO8" s="392"/>
      <c r="BS8" s="202"/>
      <c r="BT8" s="202"/>
      <c r="BU8" s="202"/>
    </row>
    <row r="9" spans="2:73" s="10" customFormat="1" x14ac:dyDescent="0.45">
      <c r="B9" s="386">
        <f>'11月'!B9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'11月'!$AM$9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  <c r="AL10" s="30"/>
      <c r="AM10" s="48">
        <f>SUM($G10:$AK10)</f>
        <v>0</v>
      </c>
      <c r="AN10" s="35"/>
      <c r="AO10" s="392"/>
      <c r="BS10" s="202"/>
      <c r="BT10" s="202"/>
      <c r="BU10" s="202"/>
    </row>
    <row r="11" spans="2:73" s="10" customFormat="1" x14ac:dyDescent="0.45">
      <c r="B11" s="386">
        <f>'11月'!B11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'11月'!$AM$11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202"/>
      <c r="BT11" s="202"/>
      <c r="BU11" s="202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30"/>
      <c r="AM12" s="48">
        <f>SUM($G12:$AK12)</f>
        <v>0</v>
      </c>
      <c r="AN12" s="31"/>
      <c r="AO12" s="392"/>
      <c r="BS12" s="202"/>
      <c r="BT12" s="202"/>
      <c r="BU12" s="202"/>
    </row>
    <row r="13" spans="2:73" s="10" customFormat="1" x14ac:dyDescent="0.45">
      <c r="B13" s="386">
        <f>'11月'!B13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'11月'!$AM$13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202"/>
      <c r="BT13" s="202"/>
      <c r="BU13" s="202"/>
    </row>
    <row r="14" spans="2:73" s="10" customFormat="1" ht="19.149999999999999" customHeight="1" x14ac:dyDescent="0.45">
      <c r="B14" s="387"/>
      <c r="C14" s="389"/>
      <c r="D14" s="364"/>
      <c r="E14" s="39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2"/>
      <c r="AL14" s="30"/>
      <c r="AM14" s="48">
        <f>SUM($G14:$AK14)</f>
        <v>0</v>
      </c>
      <c r="AN14" s="31"/>
      <c r="AO14" s="392"/>
      <c r="BS14" s="202"/>
      <c r="BT14" s="202"/>
      <c r="BU14" s="202"/>
    </row>
    <row r="15" spans="2:73" s="10" customFormat="1" x14ac:dyDescent="0.45">
      <c r="B15" s="386">
        <f>'11月'!B15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'11月'!$AM$15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202"/>
      <c r="BT15" s="202"/>
      <c r="BU15" s="202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30"/>
      <c r="AM16" s="48">
        <f>SUM($G16:$AK16)</f>
        <v>0</v>
      </c>
      <c r="AN16" s="31"/>
      <c r="AO16" s="392"/>
      <c r="BS16" s="202"/>
      <c r="BT16" s="202"/>
      <c r="BU16" s="202"/>
    </row>
    <row r="17" spans="2:73" s="10" customFormat="1" x14ac:dyDescent="0.45">
      <c r="B17" s="386">
        <f>'11月'!B17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'11月'!$AM$17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202"/>
      <c r="BT17" s="202"/>
      <c r="BU17" s="202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2"/>
      <c r="AL18" s="30"/>
      <c r="AM18" s="48">
        <f>SUM($G18:$AK18)</f>
        <v>0</v>
      </c>
      <c r="AN18" s="31"/>
      <c r="AO18" s="392"/>
      <c r="BS18" s="202"/>
      <c r="BT18" s="202"/>
      <c r="BU18" s="202"/>
    </row>
    <row r="19" spans="2:73" s="10" customFormat="1" x14ac:dyDescent="0.45">
      <c r="B19" s="386">
        <f>'11月'!B19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'11月'!$AM$19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202"/>
      <c r="BT19" s="202"/>
      <c r="BU19" s="202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30"/>
      <c r="AM20" s="48">
        <f>SUM($G20:$AK20)</f>
        <v>0</v>
      </c>
      <c r="AN20" s="31"/>
      <c r="AO20" s="392"/>
      <c r="BS20" s="202"/>
      <c r="BT20" s="202"/>
      <c r="BU20" s="202"/>
    </row>
    <row r="21" spans="2:73" s="10" customFormat="1" x14ac:dyDescent="0.45">
      <c r="B21" s="386">
        <f>'11月'!B21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'11月'!$AM$21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202"/>
      <c r="BT21" s="202"/>
      <c r="BU21" s="202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30"/>
      <c r="AM22" s="48">
        <f>SUM($G22:$AK22)</f>
        <v>0</v>
      </c>
      <c r="AN22" s="31"/>
      <c r="AO22" s="392"/>
      <c r="BP22" s="202"/>
    </row>
    <row r="23" spans="2:73" x14ac:dyDescent="0.45">
      <c r="B23" s="386">
        <f>'11月'!B23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'11月'!$AM$23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202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30"/>
      <c r="AM24" s="48">
        <f>SUM($G24:$AK24)</f>
        <v>0</v>
      </c>
      <c r="AN24" s="31"/>
      <c r="AO24" s="392"/>
      <c r="BP24" s="202"/>
    </row>
    <row r="25" spans="2:73" x14ac:dyDescent="0.45">
      <c r="B25" s="386">
        <f>'11月'!B25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'11月'!$AM$25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202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  <c r="AL26" s="30"/>
      <c r="AM26" s="48">
        <f>SUM($G26:$AK26)</f>
        <v>0</v>
      </c>
      <c r="AN26" s="31"/>
      <c r="AO26" s="392"/>
      <c r="BP26" s="202"/>
    </row>
    <row r="27" spans="2:73" ht="19.899999999999999" customHeight="1" x14ac:dyDescent="0.45">
      <c r="B27" s="386">
        <f>'11月'!B27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'11月'!$AM$27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202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30"/>
      <c r="AM28" s="48">
        <f>SUM($G28:$AK28)</f>
        <v>0</v>
      </c>
      <c r="AN28" s="31"/>
      <c r="AO28" s="392"/>
      <c r="BP28" s="202"/>
    </row>
    <row r="29" spans="2:73" ht="19.899999999999999" customHeight="1" x14ac:dyDescent="0.45">
      <c r="B29" s="386">
        <f>'11月'!B29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'11月'!$AM$29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202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30"/>
      <c r="AM30" s="48">
        <f>SUM($G30:$AK30)</f>
        <v>0</v>
      </c>
      <c r="AN30" s="31"/>
      <c r="AO30" s="392"/>
      <c r="BP30" s="202"/>
    </row>
    <row r="31" spans="2:73" x14ac:dyDescent="0.45">
      <c r="B31" s="386">
        <f>'11月'!B31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'11月'!$AM$31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202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30"/>
      <c r="AM32" s="48">
        <f>SUM($G32:$AK32)</f>
        <v>0</v>
      </c>
      <c r="AN32" s="31"/>
      <c r="AO32" s="392"/>
      <c r="BP32" s="202"/>
    </row>
    <row r="33" spans="2:68" x14ac:dyDescent="0.45">
      <c r="B33" s="386">
        <f>'11月'!B33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'11月'!$AM$33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  <c r="BP33" s="202"/>
    </row>
    <row r="34" spans="2:68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2"/>
      <c r="AL34" s="30"/>
      <c r="AM34" s="48">
        <f>SUM($G34:$AK34)</f>
        <v>0</v>
      </c>
      <c r="AN34" s="31"/>
      <c r="AO34" s="392"/>
      <c r="BP34" s="202"/>
    </row>
    <row r="35" spans="2:68" x14ac:dyDescent="0.45">
      <c r="B35" s="386">
        <f>'11月'!B35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'11月'!$AM$35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  <c r="BP35" s="202"/>
    </row>
    <row r="36" spans="2:68" ht="20.45" customHeight="1" x14ac:dyDescent="0.45">
      <c r="B36" s="387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30"/>
      <c r="AM36" s="48">
        <f>SUM($G36:$AK36)</f>
        <v>0</v>
      </c>
      <c r="AN36" s="31"/>
      <c r="AO36" s="392"/>
      <c r="BP36" s="202"/>
    </row>
    <row r="37" spans="2:68" ht="21" customHeight="1" x14ac:dyDescent="0.45">
      <c r="B37" s="386">
        <f>'11月'!B37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'11月'!$AM$37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  <c r="BP37" s="202"/>
    </row>
    <row r="38" spans="2:68" x14ac:dyDescent="0.45">
      <c r="B38" s="386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2"/>
      <c r="AL38" s="30"/>
      <c r="AM38" s="48">
        <f>SUM($G38:$AK38)</f>
        <v>0</v>
      </c>
      <c r="AN38" s="31"/>
      <c r="AO38" s="392"/>
      <c r="BP38" s="202"/>
    </row>
    <row r="39" spans="2:68" x14ac:dyDescent="0.45">
      <c r="B39" s="386">
        <f>'11月'!B39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'11月'!$AM$39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  <c r="BP39" s="202"/>
    </row>
    <row r="40" spans="2:68" x14ac:dyDescent="0.45">
      <c r="B40" s="387"/>
      <c r="C40" s="389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30"/>
      <c r="AM40" s="48">
        <f>SUM($G40:$AK40)</f>
        <v>0</v>
      </c>
      <c r="AN40" s="31"/>
      <c r="AO40" s="392"/>
      <c r="BP40" s="202"/>
    </row>
    <row r="41" spans="2:68" x14ac:dyDescent="0.45">
      <c r="B41" s="386">
        <f>'11月'!B41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'11月'!$AM$41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5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  <c r="BP41" s="202"/>
    </row>
    <row r="42" spans="2:68" x14ac:dyDescent="0.45">
      <c r="B42" s="387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30"/>
      <c r="AM42" s="48">
        <f>SUM($G42:$AK42)</f>
        <v>0</v>
      </c>
      <c r="AN42" s="31"/>
      <c r="AO42" s="392"/>
      <c r="BP42" s="202"/>
    </row>
    <row r="43" spans="2:68" x14ac:dyDescent="0.45">
      <c r="B43" s="386">
        <f>'11月'!B43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'11月'!$AM$43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  <c r="BP43" s="202"/>
    </row>
    <row r="44" spans="2:68" ht="20.25" thickBot="1" x14ac:dyDescent="0.5">
      <c r="B44" s="386"/>
      <c r="C44" s="393"/>
      <c r="D44" s="346"/>
      <c r="E44" s="394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37"/>
      <c r="AM44" s="51">
        <f>SUM($G44:$AK44)</f>
        <v>0</v>
      </c>
      <c r="AN44" s="38"/>
      <c r="AO44" s="395"/>
      <c r="BP44" s="202"/>
    </row>
    <row r="45" spans="2:68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 t="shared" ref="G45:AK45" si="18">SUM(G5,G7,G9,G11,G13,G15,G17,G19,G21,G23,G25,G27,G29,G31,G33,G35,G37,G39,G41,G43)</f>
        <v>0</v>
      </c>
      <c r="H45" s="92">
        <f t="shared" si="18"/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  <c r="BP45" s="202"/>
    </row>
    <row r="46" spans="2:68" ht="20.25" thickBot="1" x14ac:dyDescent="0.5">
      <c r="B46" s="379"/>
      <c r="C46" s="380"/>
      <c r="D46" s="382"/>
      <c r="E46" s="384"/>
      <c r="F46" s="41" t="s">
        <v>158</v>
      </c>
      <c r="G46" s="95">
        <f t="shared" ref="G46:AK46" si="19">SUM(G6,G8,G10,G12,G14,G16,G18,G20,G22,G24,G26,G28,G30,G32,G34,G36,G38,G40,G42,G44)</f>
        <v>0</v>
      </c>
      <c r="H46" s="94">
        <f t="shared" si="19"/>
        <v>0</v>
      </c>
      <c r="I46" s="94">
        <f t="shared" si="19"/>
        <v>0</v>
      </c>
      <c r="J46" s="94">
        <f t="shared" si="19"/>
        <v>0</v>
      </c>
      <c r="K46" s="94">
        <f t="shared" si="19"/>
        <v>0</v>
      </c>
      <c r="L46" s="94">
        <f t="shared" si="19"/>
        <v>0</v>
      </c>
      <c r="M46" s="94">
        <f t="shared" si="19"/>
        <v>0</v>
      </c>
      <c r="N46" s="94">
        <f t="shared" si="19"/>
        <v>0</v>
      </c>
      <c r="O46" s="94">
        <f t="shared" si="19"/>
        <v>0</v>
      </c>
      <c r="P46" s="94">
        <f t="shared" si="19"/>
        <v>0</v>
      </c>
      <c r="Q46" s="94">
        <f t="shared" si="19"/>
        <v>0</v>
      </c>
      <c r="R46" s="94">
        <f t="shared" si="19"/>
        <v>0</v>
      </c>
      <c r="S46" s="94">
        <f t="shared" si="19"/>
        <v>0</v>
      </c>
      <c r="T46" s="94">
        <f t="shared" si="19"/>
        <v>0</v>
      </c>
      <c r="U46" s="94">
        <f t="shared" si="19"/>
        <v>0</v>
      </c>
      <c r="V46" s="94">
        <f t="shared" si="19"/>
        <v>0</v>
      </c>
      <c r="W46" s="94">
        <f t="shared" si="19"/>
        <v>0</v>
      </c>
      <c r="X46" s="94">
        <f t="shared" si="19"/>
        <v>0</v>
      </c>
      <c r="Y46" s="94">
        <f t="shared" si="19"/>
        <v>0</v>
      </c>
      <c r="Z46" s="94">
        <f t="shared" si="19"/>
        <v>0</v>
      </c>
      <c r="AA46" s="94">
        <f t="shared" si="19"/>
        <v>0</v>
      </c>
      <c r="AB46" s="94">
        <f t="shared" si="19"/>
        <v>0</v>
      </c>
      <c r="AC46" s="94">
        <f t="shared" si="19"/>
        <v>0</v>
      </c>
      <c r="AD46" s="94">
        <f t="shared" si="19"/>
        <v>0</v>
      </c>
      <c r="AE46" s="94">
        <f t="shared" si="19"/>
        <v>0</v>
      </c>
      <c r="AF46" s="94">
        <f t="shared" si="19"/>
        <v>0</v>
      </c>
      <c r="AG46" s="94">
        <f t="shared" si="19"/>
        <v>0</v>
      </c>
      <c r="AH46" s="94">
        <f t="shared" si="19"/>
        <v>0</v>
      </c>
      <c r="AI46" s="94">
        <f t="shared" si="19"/>
        <v>0</v>
      </c>
      <c r="AJ46" s="94">
        <f t="shared" si="19"/>
        <v>0</v>
      </c>
      <c r="AK46" s="118">
        <f t="shared" si="19"/>
        <v>0</v>
      </c>
      <c r="AL46" s="42"/>
      <c r="AM46" s="54">
        <f>SUM($G46:$AK46)</f>
        <v>0</v>
      </c>
      <c r="AN46" s="43"/>
      <c r="AO46" s="385"/>
      <c r="BP46" s="202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99">
        <f>SUM(AN5,AN7,AN9,AN11,AN13,AN15,AN17,AN19,AN21,AN23,AN25,AN27,AN29,AN31,AN33,AN35,AN37,AN39,AN41,AN43)</f>
        <v>0</v>
      </c>
      <c r="AO47" s="12"/>
      <c r="BP47" s="202"/>
    </row>
    <row r="48" spans="2:68" x14ac:dyDescent="0.45">
      <c r="BP48" s="202"/>
    </row>
    <row r="49" spans="68:68" x14ac:dyDescent="0.45">
      <c r="BP49" s="202"/>
    </row>
    <row r="50" spans="68:68" x14ac:dyDescent="0.45">
      <c r="BP50" s="202"/>
    </row>
    <row r="51" spans="68:68" x14ac:dyDescent="0.45">
      <c r="BP51" s="202"/>
    </row>
    <row r="52" spans="68:68" x14ac:dyDescent="0.45">
      <c r="BP52" s="202"/>
    </row>
    <row r="53" spans="68:68" x14ac:dyDescent="0.45">
      <c r="BP53" s="202"/>
    </row>
    <row r="54" spans="68:68" x14ac:dyDescent="0.45">
      <c r="BP54" s="202"/>
    </row>
    <row r="55" spans="68:68" x14ac:dyDescent="0.45">
      <c r="BP55" s="202"/>
    </row>
    <row r="56" spans="68:68" x14ac:dyDescent="0.45">
      <c r="BP56" s="202"/>
    </row>
    <row r="57" spans="68:68" x14ac:dyDescent="0.45">
      <c r="BP57" s="202"/>
    </row>
    <row r="58" spans="68:68" x14ac:dyDescent="0.45">
      <c r="BP58" s="202"/>
    </row>
    <row r="59" spans="68:68" x14ac:dyDescent="0.45">
      <c r="BP59" s="202"/>
    </row>
    <row r="60" spans="68:68" x14ac:dyDescent="0.45">
      <c r="BP60" s="202"/>
    </row>
    <row r="61" spans="68:68" x14ac:dyDescent="0.45">
      <c r="BP61" s="202"/>
    </row>
    <row r="62" spans="68:68" x14ac:dyDescent="0.45">
      <c r="BP62" s="202"/>
    </row>
    <row r="63" spans="68:68" x14ac:dyDescent="0.45">
      <c r="BP63" s="202"/>
    </row>
    <row r="64" spans="68:68" x14ac:dyDescent="0.45">
      <c r="BP64" s="202"/>
    </row>
    <row r="65" spans="68:68" x14ac:dyDescent="0.45">
      <c r="BP65" s="202"/>
    </row>
    <row r="66" spans="68:68" x14ac:dyDescent="0.45">
      <c r="BP66" s="202"/>
    </row>
    <row r="67" spans="68:68" x14ac:dyDescent="0.45">
      <c r="BP67" s="202"/>
    </row>
    <row r="68" spans="68:68" x14ac:dyDescent="0.45">
      <c r="BP68" s="202"/>
    </row>
    <row r="69" spans="68:68" x14ac:dyDescent="0.45">
      <c r="BP69" s="202"/>
    </row>
    <row r="70" spans="68:68" x14ac:dyDescent="0.45">
      <c r="BP70" s="202"/>
    </row>
    <row r="71" spans="68:68" x14ac:dyDescent="0.45">
      <c r="BP71" s="202"/>
    </row>
    <row r="72" spans="68:68" x14ac:dyDescent="0.45">
      <c r="BP72" s="202"/>
    </row>
    <row r="73" spans="68:68" x14ac:dyDescent="0.45">
      <c r="BP73" s="202"/>
    </row>
    <row r="74" spans="68:68" ht="19.899999999999999" customHeight="1" x14ac:dyDescent="0.45">
      <c r="BP74" s="202"/>
    </row>
    <row r="75" spans="68:68" x14ac:dyDescent="0.45">
      <c r="BP75" s="202"/>
    </row>
    <row r="76" spans="68:68" x14ac:dyDescent="0.45">
      <c r="BP76" s="202"/>
    </row>
    <row r="77" spans="68:68" x14ac:dyDescent="0.45">
      <c r="BP77" s="202"/>
    </row>
    <row r="78" spans="68:68" x14ac:dyDescent="0.45">
      <c r="BP78" s="202"/>
    </row>
    <row r="79" spans="68:68" x14ac:dyDescent="0.45">
      <c r="BP79" s="202"/>
    </row>
    <row r="80" spans="68:68" x14ac:dyDescent="0.45">
      <c r="BP80" s="202"/>
    </row>
    <row r="81" spans="68:68" x14ac:dyDescent="0.45">
      <c r="BP81" s="202"/>
    </row>
    <row r="82" spans="68:68" x14ac:dyDescent="0.45">
      <c r="BP82" s="202"/>
    </row>
    <row r="83" spans="68:68" x14ac:dyDescent="0.45">
      <c r="BP83" s="202"/>
    </row>
    <row r="84" spans="68:68" x14ac:dyDescent="0.45">
      <c r="BP84" s="202"/>
    </row>
    <row r="85" spans="68:68" x14ac:dyDescent="0.45">
      <c r="BP85" s="202"/>
    </row>
    <row r="86" spans="68:68" x14ac:dyDescent="0.45">
      <c r="BP86" s="202"/>
    </row>
    <row r="87" spans="68:68" x14ac:dyDescent="0.45">
      <c r="BP87" s="202"/>
    </row>
    <row r="88" spans="68:68" x14ac:dyDescent="0.45">
      <c r="BP88" s="202"/>
    </row>
    <row r="89" spans="68:68" x14ac:dyDescent="0.45">
      <c r="BP89" s="202"/>
    </row>
    <row r="90" spans="68:68" x14ac:dyDescent="0.45">
      <c r="BP90" s="202"/>
    </row>
    <row r="91" spans="68:68" x14ac:dyDescent="0.45">
      <c r="BP91" s="202"/>
    </row>
    <row r="92" spans="68:68" x14ac:dyDescent="0.45">
      <c r="BP92" s="202"/>
    </row>
    <row r="93" spans="68:68" x14ac:dyDescent="0.45">
      <c r="BP93" s="202"/>
    </row>
    <row r="94" spans="68:68" x14ac:dyDescent="0.45">
      <c r="BP94" s="202"/>
    </row>
    <row r="95" spans="68:68" x14ac:dyDescent="0.45">
      <c r="BP95" s="202"/>
    </row>
    <row r="96" spans="68:68" x14ac:dyDescent="0.45">
      <c r="BP96" s="202"/>
    </row>
    <row r="97" spans="68:68" x14ac:dyDescent="0.45">
      <c r="BP97" s="202"/>
    </row>
    <row r="98" spans="68:68" x14ac:dyDescent="0.45">
      <c r="BP98" s="202"/>
    </row>
    <row r="99" spans="68:68" x14ac:dyDescent="0.45">
      <c r="BP99" s="202"/>
    </row>
    <row r="100" spans="68:68" x14ac:dyDescent="0.45">
      <c r="BP100" s="202"/>
    </row>
    <row r="101" spans="68:68" x14ac:dyDescent="0.45">
      <c r="BP101" s="202"/>
    </row>
    <row r="102" spans="68:68" x14ac:dyDescent="0.45">
      <c r="BP102" s="202"/>
    </row>
    <row r="103" spans="68:68" x14ac:dyDescent="0.45">
      <c r="BP103" s="202"/>
    </row>
    <row r="104" spans="68:68" x14ac:dyDescent="0.45">
      <c r="BP104" s="202"/>
    </row>
    <row r="105" spans="68:68" x14ac:dyDescent="0.45">
      <c r="BP105" s="202"/>
    </row>
    <row r="106" spans="68:68" x14ac:dyDescent="0.45">
      <c r="BP106" s="202"/>
    </row>
    <row r="107" spans="68:68" x14ac:dyDescent="0.45">
      <c r="BP107" s="202"/>
    </row>
    <row r="108" spans="68:68" x14ac:dyDescent="0.45">
      <c r="BP108" s="202"/>
    </row>
    <row r="109" spans="68:68" x14ac:dyDescent="0.45">
      <c r="BP109" s="202"/>
    </row>
    <row r="110" spans="68:68" x14ac:dyDescent="0.45">
      <c r="BP110" s="202"/>
    </row>
    <row r="111" spans="68:68" x14ac:dyDescent="0.45">
      <c r="BP111" s="202"/>
    </row>
    <row r="112" spans="68:68" x14ac:dyDescent="0.45">
      <c r="BP112" s="202"/>
    </row>
    <row r="113" spans="68:68" x14ac:dyDescent="0.45">
      <c r="BP113" s="202"/>
    </row>
    <row r="114" spans="68:68" x14ac:dyDescent="0.45">
      <c r="BP114" s="202"/>
    </row>
    <row r="115" spans="68:68" x14ac:dyDescent="0.45">
      <c r="BP115" s="202"/>
    </row>
    <row r="116" spans="68:68" x14ac:dyDescent="0.45">
      <c r="BP116" s="202"/>
    </row>
    <row r="117" spans="68:68" x14ac:dyDescent="0.45">
      <c r="BP117" s="202"/>
    </row>
    <row r="118" spans="68:68" x14ac:dyDescent="0.45">
      <c r="BP118" s="202"/>
    </row>
    <row r="119" spans="68:68" x14ac:dyDescent="0.45">
      <c r="BP119" s="202"/>
    </row>
    <row r="120" spans="68:68" x14ac:dyDescent="0.45">
      <c r="BP120" s="202"/>
    </row>
    <row r="121" spans="68:68" x14ac:dyDescent="0.45">
      <c r="BP121" s="202"/>
    </row>
    <row r="122" spans="68:68" x14ac:dyDescent="0.45">
      <c r="BP122" s="202"/>
    </row>
    <row r="123" spans="68:68" x14ac:dyDescent="0.45">
      <c r="BP123" s="202"/>
    </row>
    <row r="124" spans="68:68" x14ac:dyDescent="0.45">
      <c r="BP124" s="202"/>
    </row>
    <row r="125" spans="68:68" x14ac:dyDescent="0.45">
      <c r="BP125" s="202"/>
    </row>
    <row r="126" spans="68:68" x14ac:dyDescent="0.45">
      <c r="BP126" s="202"/>
    </row>
    <row r="127" spans="68:68" x14ac:dyDescent="0.45">
      <c r="BP127" s="202"/>
    </row>
    <row r="128" spans="68:68" x14ac:dyDescent="0.45">
      <c r="BP128" s="202"/>
    </row>
    <row r="129" spans="68:68" x14ac:dyDescent="0.45">
      <c r="BP129" s="202"/>
    </row>
    <row r="130" spans="68:68" x14ac:dyDescent="0.45">
      <c r="BP130" s="202"/>
    </row>
    <row r="131" spans="68:68" x14ac:dyDescent="0.45">
      <c r="BP131" s="202"/>
    </row>
    <row r="132" spans="68:68" x14ac:dyDescent="0.45">
      <c r="BP132" s="202"/>
    </row>
    <row r="133" spans="68:68" x14ac:dyDescent="0.45">
      <c r="BP133" s="202"/>
    </row>
    <row r="134" spans="68:68" x14ac:dyDescent="0.45">
      <c r="BP134" s="202"/>
    </row>
    <row r="135" spans="68:68" x14ac:dyDescent="0.45">
      <c r="BP135" s="202"/>
    </row>
    <row r="136" spans="68:68" x14ac:dyDescent="0.45">
      <c r="BP136" s="202"/>
    </row>
    <row r="137" spans="68:68" x14ac:dyDescent="0.45">
      <c r="BP137" s="202"/>
    </row>
    <row r="138" spans="68:68" x14ac:dyDescent="0.45">
      <c r="BP138" s="202"/>
    </row>
    <row r="139" spans="68:68" x14ac:dyDescent="0.45">
      <c r="BP139" s="202"/>
    </row>
    <row r="140" spans="68:68" x14ac:dyDescent="0.45">
      <c r="BP140" s="202"/>
    </row>
    <row r="141" spans="68:68" x14ac:dyDescent="0.45">
      <c r="BP141" s="202"/>
    </row>
    <row r="142" spans="68:68" x14ac:dyDescent="0.45">
      <c r="BP142" s="202"/>
    </row>
    <row r="143" spans="68:68" x14ac:dyDescent="0.45">
      <c r="BP143" s="202"/>
    </row>
    <row r="144" spans="68:68" x14ac:dyDescent="0.45">
      <c r="BP144" s="202"/>
    </row>
    <row r="145" spans="68:68" x14ac:dyDescent="0.45">
      <c r="BP145" s="202"/>
    </row>
    <row r="146" spans="68:68" x14ac:dyDescent="0.45">
      <c r="BP146" s="202"/>
    </row>
    <row r="147" spans="68:68" x14ac:dyDescent="0.45">
      <c r="BP147" s="202"/>
    </row>
    <row r="148" spans="68:68" x14ac:dyDescent="0.45">
      <c r="BP148" s="202"/>
    </row>
    <row r="149" spans="68:68" x14ac:dyDescent="0.45">
      <c r="BP149" s="202"/>
    </row>
    <row r="150" spans="68:68" x14ac:dyDescent="0.45">
      <c r="BP150" s="202"/>
    </row>
    <row r="151" spans="68:68" x14ac:dyDescent="0.45">
      <c r="BP151" s="202"/>
    </row>
    <row r="152" spans="68:68" x14ac:dyDescent="0.45">
      <c r="BP152" s="202"/>
    </row>
    <row r="153" spans="68:68" x14ac:dyDescent="0.45">
      <c r="BP153" s="202"/>
    </row>
    <row r="154" spans="68:68" x14ac:dyDescent="0.45">
      <c r="BP154" s="202"/>
    </row>
    <row r="155" spans="68:68" x14ac:dyDescent="0.45">
      <c r="BP155" s="202"/>
    </row>
    <row r="156" spans="68:68" x14ac:dyDescent="0.45">
      <c r="BP156" s="202"/>
    </row>
    <row r="157" spans="68:68" x14ac:dyDescent="0.45">
      <c r="BP157" s="202"/>
    </row>
    <row r="158" spans="68:68" x14ac:dyDescent="0.45">
      <c r="BP158" s="202"/>
    </row>
    <row r="159" spans="68:68" x14ac:dyDescent="0.45">
      <c r="BP159" s="202"/>
    </row>
    <row r="160" spans="68:68" x14ac:dyDescent="0.45">
      <c r="BP160" s="202"/>
    </row>
    <row r="161" spans="68:68" x14ac:dyDescent="0.45">
      <c r="BP161" s="202"/>
    </row>
    <row r="162" spans="68:68" x14ac:dyDescent="0.45">
      <c r="BP162" s="202"/>
    </row>
    <row r="163" spans="68:68" x14ac:dyDescent="0.45">
      <c r="BP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AC11B-B6B0-43D5-8478-3D87D9DF162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8984375" style="202" customWidth="1"/>
    <col min="4" max="4" width="8.69921875" style="202" customWidth="1"/>
    <col min="5" max="5" width="10.59765625" style="44" customWidth="1"/>
    <col min="6" max="6" width="5.69921875" style="202" customWidth="1"/>
    <col min="7" max="37" width="7.59765625" style="12" customWidth="1"/>
    <col min="38" max="40" width="9.19921875" style="202" customWidth="1"/>
    <col min="41" max="41" width="11.796875" style="202" customWidth="1"/>
    <col min="42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'12月'!$C$2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382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'12月'!B5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03">
        <f>'12月'!$AN$5</f>
        <v>0</v>
      </c>
      <c r="F5" s="27" t="s">
        <v>157</v>
      </c>
      <c r="G5" s="108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364"/>
      <c r="E6" s="391"/>
      <c r="F6" s="29" t="s">
        <v>158</v>
      </c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30"/>
      <c r="AM6" s="48">
        <f>SUM($G6:$AK6)</f>
        <v>0</v>
      </c>
      <c r="AN6" s="31"/>
      <c r="AO6" s="392"/>
      <c r="BS6" s="202"/>
      <c r="BT6" s="202"/>
      <c r="BU6" s="202"/>
    </row>
    <row r="7" spans="2:73" s="10" customFormat="1" x14ac:dyDescent="0.45">
      <c r="B7" s="386">
        <f>'12月'!B7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'12月'!$AN$7</f>
        <v>0</v>
      </c>
      <c r="F7" s="32" t="s">
        <v>157</v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27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0"/>
      <c r="AL8" s="30"/>
      <c r="AM8" s="48">
        <f>SUM($G8:$AK8)</f>
        <v>0</v>
      </c>
      <c r="AN8" s="34"/>
      <c r="AO8" s="392"/>
      <c r="BS8" s="202"/>
      <c r="BT8" s="202"/>
      <c r="BU8" s="202"/>
    </row>
    <row r="9" spans="2:73" s="10" customFormat="1" x14ac:dyDescent="0.45">
      <c r="B9" s="386">
        <f>'12月'!B9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'12月'!$AN$9</f>
        <v>0</v>
      </c>
      <c r="F9" s="32" t="s">
        <v>157</v>
      </c>
      <c r="G9" s="128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3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29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30"/>
      <c r="AL10" s="30"/>
      <c r="AM10" s="48">
        <f>SUM($G10:$AK10)</f>
        <v>0</v>
      </c>
      <c r="AN10" s="35"/>
      <c r="AO10" s="392"/>
      <c r="BS10" s="202"/>
      <c r="BT10" s="202"/>
      <c r="BU10" s="202"/>
    </row>
    <row r="11" spans="2:73" s="10" customFormat="1" x14ac:dyDescent="0.45">
      <c r="B11" s="386">
        <f>'12月'!B11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'12月'!$AN$11</f>
        <v>0</v>
      </c>
      <c r="F11" s="32" t="s">
        <v>157</v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202"/>
      <c r="BT11" s="202"/>
      <c r="BU11" s="202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30"/>
      <c r="AM12" s="48">
        <f>SUM($G12:$AK12)</f>
        <v>0</v>
      </c>
      <c r="AN12" s="31"/>
      <c r="AO12" s="392"/>
      <c r="BS12" s="202"/>
      <c r="BT12" s="202"/>
      <c r="BU12" s="202"/>
    </row>
    <row r="13" spans="2:73" s="10" customFormat="1" x14ac:dyDescent="0.45">
      <c r="B13" s="386">
        <f>'12月'!B13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'12月'!$AN$13</f>
        <v>0</v>
      </c>
      <c r="F13" s="32" t="s">
        <v>157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202"/>
      <c r="BT13" s="202"/>
      <c r="BU13" s="202"/>
    </row>
    <row r="14" spans="2:73" s="10" customFormat="1" ht="19.5" customHeight="1" x14ac:dyDescent="0.45">
      <c r="B14" s="387"/>
      <c r="C14" s="389"/>
      <c r="D14" s="364"/>
      <c r="E14" s="391"/>
      <c r="F14" s="29" t="s">
        <v>158</v>
      </c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30"/>
      <c r="AM14" s="48">
        <f>SUM($G14:$AK14)</f>
        <v>0</v>
      </c>
      <c r="AN14" s="31"/>
      <c r="AO14" s="392"/>
      <c r="BS14" s="202"/>
      <c r="BT14" s="202"/>
      <c r="BU14" s="202"/>
    </row>
    <row r="15" spans="2:73" s="10" customFormat="1" x14ac:dyDescent="0.45">
      <c r="B15" s="386">
        <f>'12月'!B15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'12月'!$AN$15</f>
        <v>0</v>
      </c>
      <c r="F15" s="32" t="s">
        <v>157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202"/>
      <c r="BT15" s="202"/>
      <c r="BU15" s="202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30"/>
      <c r="AM16" s="48">
        <f>SUM($G16:$AK16)</f>
        <v>0</v>
      </c>
      <c r="AN16" s="31"/>
      <c r="AO16" s="392"/>
      <c r="BS16" s="202"/>
      <c r="BT16" s="202"/>
      <c r="BU16" s="202"/>
    </row>
    <row r="17" spans="2:73" s="10" customFormat="1" x14ac:dyDescent="0.45">
      <c r="B17" s="386">
        <f>'12月'!B17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'12月'!$AN$17</f>
        <v>0</v>
      </c>
      <c r="F17" s="32" t="s">
        <v>157</v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202"/>
      <c r="BT17" s="202"/>
      <c r="BU17" s="202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30"/>
      <c r="AM18" s="48">
        <f>SUM($G18:$AK18)</f>
        <v>0</v>
      </c>
      <c r="AN18" s="31"/>
      <c r="AO18" s="392"/>
      <c r="BS18" s="202"/>
      <c r="BT18" s="202"/>
      <c r="BU18" s="202"/>
    </row>
    <row r="19" spans="2:73" s="10" customFormat="1" x14ac:dyDescent="0.45">
      <c r="B19" s="386">
        <f>'12月'!B19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'12月'!$AN$19</f>
        <v>0</v>
      </c>
      <c r="F19" s="32" t="s">
        <v>157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202"/>
      <c r="BT19" s="202"/>
      <c r="BU19" s="202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30"/>
      <c r="AM20" s="48">
        <f>SUM($G20:$AK20)</f>
        <v>0</v>
      </c>
      <c r="AN20" s="31"/>
      <c r="AO20" s="392"/>
      <c r="BS20" s="202"/>
      <c r="BT20" s="202"/>
      <c r="BU20" s="202"/>
    </row>
    <row r="21" spans="2:73" s="10" customFormat="1" x14ac:dyDescent="0.45">
      <c r="B21" s="386">
        <f>'12月'!B21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'12月'!$AN$21</f>
        <v>0</v>
      </c>
      <c r="F21" s="32" t="s">
        <v>157</v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202"/>
      <c r="BT21" s="202"/>
      <c r="BU21" s="202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30"/>
      <c r="AM22" s="48">
        <f>SUM($G22:$AK22)</f>
        <v>0</v>
      </c>
      <c r="AN22" s="31"/>
      <c r="AO22" s="392"/>
      <c r="BP22" s="202"/>
    </row>
    <row r="23" spans="2:73" x14ac:dyDescent="0.45">
      <c r="B23" s="386">
        <f>'12月'!B23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'12月'!$AN$23</f>
        <v>0</v>
      </c>
      <c r="F23" s="32" t="s">
        <v>157</v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202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0"/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30"/>
      <c r="AM24" s="48">
        <f>SUM($G24:$AK24)</f>
        <v>0</v>
      </c>
      <c r="AN24" s="31"/>
      <c r="AO24" s="392"/>
      <c r="BP24" s="202"/>
    </row>
    <row r="25" spans="2:73" x14ac:dyDescent="0.45">
      <c r="B25" s="386">
        <f>'12月'!B25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'12月'!$AN$25</f>
        <v>0</v>
      </c>
      <c r="F25" s="32" t="s">
        <v>157</v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202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30"/>
      <c r="AM26" s="48">
        <f>SUM($G26:$AK26)</f>
        <v>0</v>
      </c>
      <c r="AN26" s="31"/>
      <c r="AO26" s="392"/>
      <c r="BP26" s="202"/>
    </row>
    <row r="27" spans="2:73" ht="19.899999999999999" customHeight="1" x14ac:dyDescent="0.45">
      <c r="B27" s="386">
        <f>'12月'!B27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'12月'!$AN$27</f>
        <v>0</v>
      </c>
      <c r="F27" s="32" t="s">
        <v>157</v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202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30"/>
      <c r="AM28" s="48">
        <f>SUM($G28:$AK28)</f>
        <v>0</v>
      </c>
      <c r="AN28" s="31"/>
      <c r="AO28" s="392"/>
      <c r="BP28" s="202"/>
    </row>
    <row r="29" spans="2:73" ht="19.899999999999999" customHeight="1" x14ac:dyDescent="0.45">
      <c r="B29" s="386">
        <f>'12月'!B29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'12月'!$AN$29</f>
        <v>0</v>
      </c>
      <c r="F29" s="32" t="s">
        <v>157</v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202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30"/>
      <c r="AM30" s="48">
        <f>SUM($G30:$AK30)</f>
        <v>0</v>
      </c>
      <c r="AN30" s="31"/>
      <c r="AO30" s="392"/>
      <c r="BP30" s="202"/>
    </row>
    <row r="31" spans="2:73" x14ac:dyDescent="0.45">
      <c r="B31" s="386">
        <f>'12月'!B31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'12月'!$AN$31</f>
        <v>0</v>
      </c>
      <c r="F31" s="32" t="s">
        <v>157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202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30"/>
      <c r="AM32" s="48">
        <f>SUM($G32:$AK32)</f>
        <v>0</v>
      </c>
      <c r="AN32" s="31"/>
      <c r="AO32" s="392"/>
      <c r="BP32" s="202"/>
    </row>
    <row r="33" spans="2:68" x14ac:dyDescent="0.45">
      <c r="B33" s="386">
        <f>'12月'!B33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'12月'!$AN$33</f>
        <v>0</v>
      </c>
      <c r="F33" s="32" t="s">
        <v>157</v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  <c r="BP33" s="202"/>
    </row>
    <row r="34" spans="2:68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30"/>
      <c r="AM34" s="48">
        <f>SUM($G34:$AK34)</f>
        <v>0</v>
      </c>
      <c r="AN34" s="31"/>
      <c r="AO34" s="392"/>
      <c r="BP34" s="202"/>
    </row>
    <row r="35" spans="2:68" x14ac:dyDescent="0.45">
      <c r="B35" s="386">
        <f>'12月'!B35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'12月'!$AN$35</f>
        <v>0</v>
      </c>
      <c r="F35" s="32" t="s">
        <v>157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  <c r="BP35" s="202"/>
    </row>
    <row r="36" spans="2:68" ht="20.45" customHeight="1" x14ac:dyDescent="0.45">
      <c r="B36" s="387"/>
      <c r="C36" s="389"/>
      <c r="D36" s="364"/>
      <c r="E36" s="391"/>
      <c r="F36" s="29" t="s">
        <v>158</v>
      </c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30"/>
      <c r="AM36" s="48">
        <f>SUM($G36:$AK36)</f>
        <v>0</v>
      </c>
      <c r="AN36" s="31"/>
      <c r="AO36" s="392"/>
      <c r="BP36" s="202"/>
    </row>
    <row r="37" spans="2:68" ht="21" customHeight="1" x14ac:dyDescent="0.45">
      <c r="B37" s="386">
        <f>'12月'!B37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'12月'!$AN$37</f>
        <v>0</v>
      </c>
      <c r="F37" s="32" t="s">
        <v>157</v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  <c r="BP37" s="202"/>
    </row>
    <row r="38" spans="2:68" x14ac:dyDescent="0.45">
      <c r="B38" s="386"/>
      <c r="C38" s="389"/>
      <c r="D38" s="364"/>
      <c r="E38" s="391"/>
      <c r="F38" s="29" t="s">
        <v>158</v>
      </c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30"/>
      <c r="AM38" s="48">
        <f>SUM($G38:$AK38)</f>
        <v>0</v>
      </c>
      <c r="AN38" s="31"/>
      <c r="AO38" s="392"/>
      <c r="BP38" s="202"/>
    </row>
    <row r="39" spans="2:68" x14ac:dyDescent="0.45">
      <c r="B39" s="386">
        <f>'12月'!B39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'12月'!$AN$39</f>
        <v>0</v>
      </c>
      <c r="F39" s="32" t="s">
        <v>157</v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  <c r="BP39" s="202"/>
    </row>
    <row r="40" spans="2:68" x14ac:dyDescent="0.45">
      <c r="B40" s="387"/>
      <c r="C40" s="389"/>
      <c r="D40" s="364"/>
      <c r="E40" s="391"/>
      <c r="F40" s="29" t="s">
        <v>158</v>
      </c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30"/>
      <c r="AM40" s="48">
        <f>SUM($G40:$AK40)</f>
        <v>0</v>
      </c>
      <c r="AN40" s="31"/>
      <c r="AO40" s="392"/>
      <c r="BP40" s="202"/>
    </row>
    <row r="41" spans="2:68" x14ac:dyDescent="0.45">
      <c r="B41" s="386">
        <f>'12月'!B41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'12月'!$AN$41</f>
        <v>0</v>
      </c>
      <c r="F41" s="32" t="s">
        <v>157</v>
      </c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  <c r="BP41" s="202"/>
    </row>
    <row r="42" spans="2:68" x14ac:dyDescent="0.45">
      <c r="B42" s="387"/>
      <c r="C42" s="389"/>
      <c r="D42" s="364"/>
      <c r="E42" s="391"/>
      <c r="F42" s="29" t="s">
        <v>158</v>
      </c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30"/>
      <c r="AM42" s="48">
        <f>SUM($G42:$AK42)</f>
        <v>0</v>
      </c>
      <c r="AN42" s="31"/>
      <c r="AO42" s="392"/>
      <c r="BP42" s="202"/>
    </row>
    <row r="43" spans="2:68" x14ac:dyDescent="0.45">
      <c r="B43" s="386">
        <f>'12月'!B43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'12月'!$AN$43</f>
        <v>0</v>
      </c>
      <c r="F43" s="32" t="s">
        <v>157</v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  <c r="BP43" s="202"/>
    </row>
    <row r="44" spans="2:68" ht="20.25" thickBot="1" x14ac:dyDescent="0.5">
      <c r="B44" s="386"/>
      <c r="C44" s="393"/>
      <c r="D44" s="346"/>
      <c r="E44" s="394"/>
      <c r="F44" s="36" t="s">
        <v>158</v>
      </c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37"/>
      <c r="AM44" s="51">
        <f>SUM($G44:$AK44)</f>
        <v>0</v>
      </c>
      <c r="AN44" s="38"/>
      <c r="AO44" s="395"/>
      <c r="BP44" s="202"/>
    </row>
    <row r="45" spans="2:68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  <c r="BP45" s="202"/>
    </row>
    <row r="46" spans="2:68" ht="20.25" thickBot="1" x14ac:dyDescent="0.5">
      <c r="B46" s="379"/>
      <c r="C46" s="380"/>
      <c r="D46" s="382"/>
      <c r="E46" s="384"/>
      <c r="F46" s="41" t="s">
        <v>158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18">
        <f t="shared" si="18"/>
        <v>0</v>
      </c>
      <c r="AL46" s="42"/>
      <c r="AM46" s="54">
        <f>SUM($G46:$AK46)</f>
        <v>0</v>
      </c>
      <c r="AN46" s="43"/>
      <c r="AO46" s="385"/>
      <c r="BP46" s="202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200">
        <f>SUM(AN5,AN7,AN9,AN11,AN13,AN15,AN17,AN19,AN21,AN23,AN25,AN27,AN29,AN31,AN33,AN35,AN37,AN39,AN41,AN43)</f>
        <v>0</v>
      </c>
      <c r="AO47" s="12"/>
      <c r="BP47" s="202"/>
    </row>
    <row r="48" spans="2:68" x14ac:dyDescent="0.45">
      <c r="BP48" s="202"/>
    </row>
    <row r="49" spans="68:68" x14ac:dyDescent="0.45">
      <c r="BP49" s="202"/>
    </row>
    <row r="50" spans="68:68" x14ac:dyDescent="0.45">
      <c r="BP50" s="202"/>
    </row>
    <row r="51" spans="68:68" x14ac:dyDescent="0.45">
      <c r="BP51" s="202"/>
    </row>
    <row r="52" spans="68:68" x14ac:dyDescent="0.45">
      <c r="BP52" s="202"/>
    </row>
    <row r="53" spans="68:68" x14ac:dyDescent="0.45">
      <c r="BP53" s="202"/>
    </row>
    <row r="54" spans="68:68" x14ac:dyDescent="0.45">
      <c r="BP54" s="202"/>
    </row>
    <row r="55" spans="68:68" x14ac:dyDescent="0.45">
      <c r="BP55" s="202"/>
    </row>
    <row r="56" spans="68:68" x14ac:dyDescent="0.45">
      <c r="BP56" s="202"/>
    </row>
    <row r="57" spans="68:68" x14ac:dyDescent="0.45">
      <c r="BP57" s="202"/>
    </row>
    <row r="58" spans="68:68" x14ac:dyDescent="0.45">
      <c r="BP58" s="202"/>
    </row>
    <row r="59" spans="68:68" x14ac:dyDescent="0.45">
      <c r="BP59" s="202"/>
    </row>
    <row r="60" spans="68:68" x14ac:dyDescent="0.45">
      <c r="BP60" s="202"/>
    </row>
    <row r="61" spans="68:68" x14ac:dyDescent="0.45">
      <c r="BP61" s="202"/>
    </row>
    <row r="62" spans="68:68" x14ac:dyDescent="0.45">
      <c r="BP62" s="202"/>
    </row>
    <row r="63" spans="68:68" x14ac:dyDescent="0.45">
      <c r="BP63" s="202"/>
    </row>
    <row r="64" spans="68:68" x14ac:dyDescent="0.45">
      <c r="BP64" s="202"/>
    </row>
    <row r="65" spans="68:68" x14ac:dyDescent="0.45">
      <c r="BP65" s="202"/>
    </row>
    <row r="66" spans="68:68" x14ac:dyDescent="0.45">
      <c r="BP66" s="202"/>
    </row>
    <row r="67" spans="68:68" x14ac:dyDescent="0.45">
      <c r="BP67" s="202"/>
    </row>
    <row r="68" spans="68:68" x14ac:dyDescent="0.45">
      <c r="BP68" s="202"/>
    </row>
    <row r="69" spans="68:68" x14ac:dyDescent="0.45">
      <c r="BP69" s="202"/>
    </row>
    <row r="70" spans="68:68" x14ac:dyDescent="0.45">
      <c r="BP70" s="202"/>
    </row>
    <row r="71" spans="68:68" x14ac:dyDescent="0.45">
      <c r="BP71" s="202"/>
    </row>
    <row r="72" spans="68:68" x14ac:dyDescent="0.45">
      <c r="BP72" s="202"/>
    </row>
    <row r="73" spans="68:68" x14ac:dyDescent="0.45">
      <c r="BP73" s="202"/>
    </row>
    <row r="74" spans="68:68" ht="19.899999999999999" customHeight="1" x14ac:dyDescent="0.45">
      <c r="BP74" s="202"/>
    </row>
    <row r="75" spans="68:68" x14ac:dyDescent="0.45">
      <c r="BP75" s="202"/>
    </row>
    <row r="76" spans="68:68" x14ac:dyDescent="0.45">
      <c r="BP76" s="202"/>
    </row>
    <row r="77" spans="68:68" x14ac:dyDescent="0.45">
      <c r="BP77" s="202"/>
    </row>
    <row r="78" spans="68:68" x14ac:dyDescent="0.45">
      <c r="BP78" s="202"/>
    </row>
    <row r="79" spans="68:68" x14ac:dyDescent="0.45">
      <c r="BP79" s="202"/>
    </row>
    <row r="80" spans="68:68" x14ac:dyDescent="0.45">
      <c r="BP80" s="202"/>
    </row>
    <row r="81" spans="68:68" x14ac:dyDescent="0.45">
      <c r="BP81" s="202"/>
    </row>
    <row r="82" spans="68:68" x14ac:dyDescent="0.45">
      <c r="BP82" s="202"/>
    </row>
    <row r="83" spans="68:68" x14ac:dyDescent="0.45">
      <c r="BP83" s="202"/>
    </row>
    <row r="84" spans="68:68" x14ac:dyDescent="0.45">
      <c r="BP84" s="202"/>
    </row>
    <row r="85" spans="68:68" x14ac:dyDescent="0.45">
      <c r="BP85" s="202"/>
    </row>
    <row r="86" spans="68:68" x14ac:dyDescent="0.45">
      <c r="BP86" s="202"/>
    </row>
    <row r="87" spans="68:68" x14ac:dyDescent="0.45">
      <c r="BP87" s="202"/>
    </row>
    <row r="88" spans="68:68" x14ac:dyDescent="0.45">
      <c r="BP88" s="202"/>
    </row>
    <row r="89" spans="68:68" x14ac:dyDescent="0.45">
      <c r="BP89" s="202"/>
    </row>
    <row r="90" spans="68:68" x14ac:dyDescent="0.45">
      <c r="BP90" s="202"/>
    </row>
    <row r="91" spans="68:68" x14ac:dyDescent="0.45">
      <c r="BP91" s="202"/>
    </row>
    <row r="92" spans="68:68" x14ac:dyDescent="0.45">
      <c r="BP92" s="202"/>
    </row>
    <row r="93" spans="68:68" x14ac:dyDescent="0.45">
      <c r="BP93" s="202"/>
    </row>
    <row r="94" spans="68:68" x14ac:dyDescent="0.45">
      <c r="BP94" s="202"/>
    </row>
    <row r="95" spans="68:68" x14ac:dyDescent="0.45">
      <c r="BP95" s="202"/>
    </row>
    <row r="96" spans="68:68" x14ac:dyDescent="0.45">
      <c r="BP96" s="202"/>
    </row>
    <row r="97" spans="68:68" x14ac:dyDescent="0.45">
      <c r="BP97" s="202"/>
    </row>
    <row r="98" spans="68:68" x14ac:dyDescent="0.45">
      <c r="BP98" s="202"/>
    </row>
    <row r="99" spans="68:68" x14ac:dyDescent="0.45">
      <c r="BP99" s="202"/>
    </row>
    <row r="100" spans="68:68" x14ac:dyDescent="0.45">
      <c r="BP100" s="202"/>
    </row>
    <row r="101" spans="68:68" x14ac:dyDescent="0.45">
      <c r="BP101" s="202"/>
    </row>
    <row r="102" spans="68:68" x14ac:dyDescent="0.45">
      <c r="BP102" s="202"/>
    </row>
    <row r="103" spans="68:68" x14ac:dyDescent="0.45">
      <c r="BP103" s="202"/>
    </row>
    <row r="104" spans="68:68" x14ac:dyDescent="0.45">
      <c r="BP104" s="202"/>
    </row>
    <row r="105" spans="68:68" x14ac:dyDescent="0.45">
      <c r="BP105" s="202"/>
    </row>
    <row r="106" spans="68:68" x14ac:dyDescent="0.45">
      <c r="BP106" s="202"/>
    </row>
    <row r="107" spans="68:68" x14ac:dyDescent="0.45">
      <c r="BP107" s="202"/>
    </row>
    <row r="108" spans="68:68" x14ac:dyDescent="0.45">
      <c r="BP108" s="202"/>
    </row>
    <row r="109" spans="68:68" x14ac:dyDescent="0.45">
      <c r="BP109" s="202"/>
    </row>
    <row r="110" spans="68:68" x14ac:dyDescent="0.45">
      <c r="BP110" s="202"/>
    </row>
    <row r="111" spans="68:68" x14ac:dyDescent="0.45">
      <c r="BP111" s="202"/>
    </row>
    <row r="112" spans="68:68" x14ac:dyDescent="0.45">
      <c r="BP112" s="202"/>
    </row>
    <row r="113" spans="68:68" x14ac:dyDescent="0.45">
      <c r="BP113" s="202"/>
    </row>
    <row r="114" spans="68:68" x14ac:dyDescent="0.45">
      <c r="BP114" s="202"/>
    </row>
    <row r="115" spans="68:68" x14ac:dyDescent="0.45">
      <c r="BP115" s="202"/>
    </row>
    <row r="116" spans="68:68" x14ac:dyDescent="0.45">
      <c r="BP116" s="202"/>
    </row>
    <row r="117" spans="68:68" x14ac:dyDescent="0.45">
      <c r="BP117" s="202"/>
    </row>
    <row r="118" spans="68:68" x14ac:dyDescent="0.45">
      <c r="BP118" s="202"/>
    </row>
    <row r="119" spans="68:68" x14ac:dyDescent="0.45">
      <c r="BP119" s="202"/>
    </row>
    <row r="120" spans="68:68" x14ac:dyDescent="0.45">
      <c r="BP120" s="202"/>
    </row>
    <row r="121" spans="68:68" x14ac:dyDescent="0.45">
      <c r="BP121" s="202"/>
    </row>
    <row r="122" spans="68:68" x14ac:dyDescent="0.45">
      <c r="BP122" s="202"/>
    </row>
    <row r="123" spans="68:68" x14ac:dyDescent="0.45">
      <c r="BP123" s="202"/>
    </row>
    <row r="124" spans="68:68" x14ac:dyDescent="0.45">
      <c r="BP124" s="202"/>
    </row>
    <row r="125" spans="68:68" x14ac:dyDescent="0.45">
      <c r="BP125" s="202"/>
    </row>
    <row r="126" spans="68:68" x14ac:dyDescent="0.45">
      <c r="BP126" s="202"/>
    </row>
    <row r="127" spans="68:68" x14ac:dyDescent="0.45">
      <c r="BP127" s="202"/>
    </row>
    <row r="128" spans="68:68" x14ac:dyDescent="0.45">
      <c r="BP128" s="202"/>
    </row>
    <row r="129" spans="68:68" x14ac:dyDescent="0.45">
      <c r="BP129" s="202"/>
    </row>
    <row r="130" spans="68:68" x14ac:dyDescent="0.45">
      <c r="BP130" s="202"/>
    </row>
    <row r="131" spans="68:68" x14ac:dyDescent="0.45">
      <c r="BP131" s="202"/>
    </row>
    <row r="132" spans="68:68" x14ac:dyDescent="0.45">
      <c r="BP132" s="202"/>
    </row>
    <row r="133" spans="68:68" x14ac:dyDescent="0.45">
      <c r="BP133" s="202"/>
    </row>
    <row r="134" spans="68:68" x14ac:dyDescent="0.45">
      <c r="BP134" s="202"/>
    </row>
    <row r="135" spans="68:68" x14ac:dyDescent="0.45">
      <c r="BP135" s="202"/>
    </row>
    <row r="136" spans="68:68" x14ac:dyDescent="0.45">
      <c r="BP136" s="202"/>
    </row>
    <row r="137" spans="68:68" x14ac:dyDescent="0.45">
      <c r="BP137" s="202"/>
    </row>
    <row r="138" spans="68:68" x14ac:dyDescent="0.45">
      <c r="BP138" s="202"/>
    </row>
    <row r="139" spans="68:68" x14ac:dyDescent="0.45">
      <c r="BP139" s="202"/>
    </row>
    <row r="140" spans="68:68" x14ac:dyDescent="0.45">
      <c r="BP140" s="202"/>
    </row>
    <row r="141" spans="68:68" x14ac:dyDescent="0.45">
      <c r="BP141" s="202"/>
    </row>
    <row r="142" spans="68:68" x14ac:dyDescent="0.45">
      <c r="BP142" s="202"/>
    </row>
    <row r="143" spans="68:68" x14ac:dyDescent="0.45">
      <c r="BP143" s="202"/>
    </row>
    <row r="144" spans="68:68" x14ac:dyDescent="0.45">
      <c r="BP144" s="202"/>
    </row>
    <row r="145" spans="68:68" x14ac:dyDescent="0.45">
      <c r="BP145" s="202"/>
    </row>
    <row r="146" spans="68:68" x14ac:dyDescent="0.45">
      <c r="BP146" s="202"/>
    </row>
    <row r="147" spans="68:68" x14ac:dyDescent="0.45">
      <c r="BP147" s="202"/>
    </row>
    <row r="148" spans="68:68" x14ac:dyDescent="0.45">
      <c r="BP148" s="202"/>
    </row>
    <row r="149" spans="68:68" x14ac:dyDescent="0.45">
      <c r="BP149" s="202"/>
    </row>
    <row r="150" spans="68:68" x14ac:dyDescent="0.45">
      <c r="BP150" s="202"/>
    </row>
    <row r="151" spans="68:68" x14ac:dyDescent="0.45">
      <c r="BP151" s="202"/>
    </row>
    <row r="152" spans="68:68" x14ac:dyDescent="0.45">
      <c r="BP152" s="202"/>
    </row>
    <row r="153" spans="68:68" x14ac:dyDescent="0.45">
      <c r="BP153" s="202"/>
    </row>
    <row r="154" spans="68:68" x14ac:dyDescent="0.45">
      <c r="BP154" s="202"/>
    </row>
    <row r="155" spans="68:68" x14ac:dyDescent="0.45">
      <c r="BP155" s="202"/>
    </row>
    <row r="156" spans="68:68" x14ac:dyDescent="0.45">
      <c r="BP156" s="202"/>
    </row>
    <row r="157" spans="68:68" x14ac:dyDescent="0.45">
      <c r="BP157" s="202"/>
    </row>
    <row r="158" spans="68:68" x14ac:dyDescent="0.45">
      <c r="BP158" s="202"/>
    </row>
    <row r="159" spans="68:68" x14ac:dyDescent="0.45">
      <c r="BP159" s="202"/>
    </row>
    <row r="160" spans="68:68" x14ac:dyDescent="0.45">
      <c r="BP160" s="202"/>
    </row>
    <row r="161" spans="68:68" x14ac:dyDescent="0.45">
      <c r="BP161" s="202"/>
    </row>
    <row r="162" spans="68:68" x14ac:dyDescent="0.45">
      <c r="BP162" s="202"/>
    </row>
    <row r="163" spans="68:68" x14ac:dyDescent="0.45">
      <c r="BP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AO39:AO40"/>
    <mergeCell ref="B41:B42"/>
    <mergeCell ref="C41:C42"/>
    <mergeCell ref="D41:D42"/>
    <mergeCell ref="E41:E42"/>
    <mergeCell ref="AO41:AO42"/>
    <mergeCell ref="B37:B38"/>
    <mergeCell ref="C37:C38"/>
    <mergeCell ref="D37:D38"/>
    <mergeCell ref="E37:E38"/>
    <mergeCell ref="B39:B40"/>
    <mergeCell ref="C39:C40"/>
    <mergeCell ref="D39:D40"/>
    <mergeCell ref="E39:E40"/>
    <mergeCell ref="AO37:AO38"/>
    <mergeCell ref="B43:B44"/>
    <mergeCell ref="C43:C44"/>
    <mergeCell ref="D43:D44"/>
    <mergeCell ref="E43:E44"/>
    <mergeCell ref="AO43:AO44"/>
    <mergeCell ref="B45:C46"/>
    <mergeCell ref="D45:D46"/>
    <mergeCell ref="E45:E46"/>
    <mergeCell ref="AO45:AO46"/>
  </mergeCells>
  <phoneticPr fontId="2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BAB41-A080-40B7-BC30-8801B6803D06}">
  <sheetPr transitionEvaluation="1"/>
  <dimension ref="B2:BT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8.59765625" style="202" customWidth="1"/>
    <col min="4" max="4" width="8.59765625" style="202" customWidth="1"/>
    <col min="5" max="5" width="10.59765625" style="202" customWidth="1"/>
    <col min="6" max="6" width="5.69921875" style="202" customWidth="1"/>
    <col min="7" max="35" width="8.19921875" style="12" customWidth="1"/>
    <col min="36" max="38" width="9.19921875" style="202" customWidth="1"/>
    <col min="39" max="39" width="11.796875" style="202" customWidth="1"/>
    <col min="40" max="66" width="5.69921875" style="202" customWidth="1"/>
    <col min="67" max="67" width="5.69921875" style="11" customWidth="1"/>
    <col min="68" max="68" width="10.796875" style="202" customWidth="1"/>
    <col min="69" max="69" width="27.3984375" style="202" customWidth="1"/>
    <col min="70" max="70" width="5.69921875" style="202" customWidth="1"/>
    <col min="71" max="71" width="10.796875" style="202" customWidth="1"/>
    <col min="72" max="72" width="24.296875" style="202" customWidth="1"/>
    <col min="73" max="73" width="5.69921875" style="202" customWidth="1"/>
    <col min="74" max="78" width="5.296875" style="202" customWidth="1"/>
    <col min="79" max="16384" width="8.69921875" style="202"/>
  </cols>
  <sheetData>
    <row r="2" spans="2:72" ht="28.5" x14ac:dyDescent="0.45">
      <c r="C2" s="397" t="str">
        <f>'1月'!$C$2</f>
        <v>第     期 2022年4月 ～ 2023年3月</v>
      </c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</row>
    <row r="3" spans="2:72" ht="20.25" thickBot="1" x14ac:dyDescent="0.5">
      <c r="E3" s="9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9"/>
      <c r="AK3" s="9"/>
      <c r="AL3" s="9"/>
    </row>
    <row r="4" spans="2:72" ht="39" customHeight="1" thickBot="1" x14ac:dyDescent="0.5">
      <c r="B4" s="14" t="s">
        <v>37</v>
      </c>
      <c r="C4" s="15" t="s">
        <v>36</v>
      </c>
      <c r="D4" s="16" t="s">
        <v>141</v>
      </c>
      <c r="E4" s="22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2" t="s">
        <v>372</v>
      </c>
      <c r="AK4" s="23" t="s">
        <v>381</v>
      </c>
      <c r="AL4" s="24" t="s">
        <v>380</v>
      </c>
      <c r="AM4" s="25" t="s">
        <v>142</v>
      </c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10"/>
      <c r="BO4" s="26"/>
      <c r="BP4" s="26"/>
      <c r="BQ4" s="26"/>
    </row>
    <row r="5" spans="2:72" s="10" customFormat="1" x14ac:dyDescent="0.45">
      <c r="B5" s="399">
        <f>'1月'!B5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03">
        <f>'1月'!$AN$5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46">
        <f>SUM($G5:$AI5)</f>
        <v>0</v>
      </c>
      <c r="AK5" s="28"/>
      <c r="AL5" s="47">
        <f>($AJ5+$E5)-$AK6</f>
        <v>0</v>
      </c>
      <c r="AM5" s="456">
        <f>D5*AK6</f>
        <v>0</v>
      </c>
      <c r="BR5" s="202"/>
      <c r="BS5" s="202"/>
      <c r="BT5" s="202"/>
    </row>
    <row r="6" spans="2:72" s="10" customFormat="1" ht="19.5" customHeight="1" x14ac:dyDescent="0.45">
      <c r="B6" s="400"/>
      <c r="C6" s="402"/>
      <c r="D6" s="364"/>
      <c r="E6" s="39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62"/>
      <c r="AK6" s="48">
        <f>SUM($G6:$AI6)</f>
        <v>0</v>
      </c>
      <c r="AL6" s="31"/>
      <c r="AM6" s="449"/>
      <c r="BR6" s="202"/>
      <c r="BS6" s="202"/>
      <c r="BT6" s="202"/>
    </row>
    <row r="7" spans="2:72" s="10" customFormat="1" x14ac:dyDescent="0.45">
      <c r="B7" s="386">
        <f>'1月'!B7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'1月'!$AN$7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67">
        <f>SUM($G7:$AI7)</f>
        <v>0</v>
      </c>
      <c r="AK7" s="33"/>
      <c r="AL7" s="50">
        <f>($AJ7+$E7)-$AK8</f>
        <v>0</v>
      </c>
      <c r="AM7" s="448">
        <f>D7*AK8</f>
        <v>0</v>
      </c>
      <c r="BR7" s="202"/>
      <c r="BS7" s="202"/>
      <c r="BT7" s="202"/>
    </row>
    <row r="8" spans="2:72" s="10" customFormat="1" ht="19.149999999999999" customHeight="1" x14ac:dyDescent="0.45">
      <c r="B8" s="387"/>
      <c r="C8" s="389"/>
      <c r="D8" s="364"/>
      <c r="E8" s="391"/>
      <c r="F8" s="29" t="s">
        <v>158</v>
      </c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62"/>
      <c r="AK8" s="48">
        <f>SUM($G8:$AI8)</f>
        <v>0</v>
      </c>
      <c r="AL8" s="34"/>
      <c r="AM8" s="449"/>
      <c r="BR8" s="202"/>
      <c r="BS8" s="202"/>
      <c r="BT8" s="202"/>
    </row>
    <row r="9" spans="2:72" s="10" customFormat="1" x14ac:dyDescent="0.45">
      <c r="B9" s="386">
        <f>'1月'!$B$9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'1月'!$AN$9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67">
        <f>SUM($G9:$AI9)</f>
        <v>0</v>
      </c>
      <c r="AK9" s="33"/>
      <c r="AL9" s="50">
        <f>($AJ9+$E9)-$AK10</f>
        <v>0</v>
      </c>
      <c r="AM9" s="448">
        <f>D9*AK10</f>
        <v>0</v>
      </c>
      <c r="BR9" s="202"/>
      <c r="BS9" s="202"/>
      <c r="BT9" s="202" t="s">
        <v>156</v>
      </c>
    </row>
    <row r="10" spans="2:72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62"/>
      <c r="AK10" s="48">
        <f>SUM($G10:$AI10)</f>
        <v>0</v>
      </c>
      <c r="AL10" s="35"/>
      <c r="AM10" s="449"/>
      <c r="BR10" s="202"/>
      <c r="BS10" s="202"/>
      <c r="BT10" s="202"/>
    </row>
    <row r="11" spans="2:72" s="10" customFormat="1" x14ac:dyDescent="0.45">
      <c r="B11" s="386">
        <f>'1月'!$B$11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'1月'!$AN$11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67">
        <f>SUM($G11:$AI11)</f>
        <v>0</v>
      </c>
      <c r="AK11" s="33"/>
      <c r="AL11" s="50">
        <f>($AJ11+$E11)-$AK12</f>
        <v>0</v>
      </c>
      <c r="AM11" s="448">
        <f>D11*AK12</f>
        <v>0</v>
      </c>
      <c r="BR11" s="202"/>
      <c r="BS11" s="202"/>
      <c r="BT11" s="202"/>
    </row>
    <row r="12" spans="2:72" s="10" customFormat="1" ht="19.149999999999999" customHeight="1" x14ac:dyDescent="0.45">
      <c r="B12" s="386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62"/>
      <c r="AK12" s="48">
        <f>SUM($G12:$AI12)</f>
        <v>0</v>
      </c>
      <c r="AL12" s="31"/>
      <c r="AM12" s="449"/>
      <c r="BR12" s="202"/>
      <c r="BS12" s="202"/>
      <c r="BT12" s="202"/>
    </row>
    <row r="13" spans="2:72" s="10" customFormat="1" x14ac:dyDescent="0.45">
      <c r="B13" s="386">
        <f>'1月'!$B$13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'1月'!$AN$13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67">
        <f>SUM($G13:$AI13)</f>
        <v>0</v>
      </c>
      <c r="AK13" s="33"/>
      <c r="AL13" s="50">
        <f>($AJ13+$E13)-$AK14</f>
        <v>0</v>
      </c>
      <c r="AM13" s="448">
        <f>D13*AK14</f>
        <v>0</v>
      </c>
      <c r="BR13" s="202"/>
      <c r="BS13" s="202"/>
      <c r="BT13" s="202"/>
    </row>
    <row r="14" spans="2:72" s="10" customFormat="1" ht="19.5" customHeight="1" x14ac:dyDescent="0.45">
      <c r="B14" s="386"/>
      <c r="C14" s="389"/>
      <c r="D14" s="364"/>
      <c r="E14" s="39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62"/>
      <c r="AK14" s="48">
        <f>SUM($G14:$AI14)</f>
        <v>0</v>
      </c>
      <c r="AL14" s="31"/>
      <c r="AM14" s="449"/>
      <c r="BR14" s="202"/>
      <c r="BS14" s="202"/>
      <c r="BT14" s="202"/>
    </row>
    <row r="15" spans="2:72" s="10" customFormat="1" x14ac:dyDescent="0.45">
      <c r="B15" s="386">
        <f>'1月'!$B$15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'1月'!$AN$15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67">
        <f>SUM($G15:$AI15)</f>
        <v>0</v>
      </c>
      <c r="AK15" s="33"/>
      <c r="AL15" s="50">
        <f>($AJ15+$E15)-$AK16</f>
        <v>0</v>
      </c>
      <c r="AM15" s="448">
        <f>D15*AK16</f>
        <v>0</v>
      </c>
      <c r="BR15" s="202"/>
      <c r="BS15" s="202"/>
      <c r="BT15" s="202"/>
    </row>
    <row r="16" spans="2:72" s="10" customFormat="1" ht="19.149999999999999" customHeight="1" x14ac:dyDescent="0.45">
      <c r="B16" s="386"/>
      <c r="C16" s="389"/>
      <c r="D16" s="364"/>
      <c r="E16" s="39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62"/>
      <c r="AK16" s="48">
        <f>SUM($G16:$AI16)</f>
        <v>0</v>
      </c>
      <c r="AL16" s="31"/>
      <c r="AM16" s="449"/>
      <c r="BR16" s="202"/>
      <c r="BS16" s="202"/>
      <c r="BT16" s="202"/>
    </row>
    <row r="17" spans="2:72" s="10" customFormat="1" x14ac:dyDescent="0.45">
      <c r="B17" s="386">
        <f>'1月'!$B$17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'1月'!$AN$17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67">
        <f>SUM($G17:$AI17)</f>
        <v>0</v>
      </c>
      <c r="AK17" s="33"/>
      <c r="AL17" s="50">
        <f>($AJ17+$E17)-$AK18</f>
        <v>0</v>
      </c>
      <c r="AM17" s="448">
        <f>D17*AK18</f>
        <v>0</v>
      </c>
      <c r="BR17" s="202"/>
      <c r="BS17" s="202"/>
      <c r="BT17" s="202"/>
    </row>
    <row r="18" spans="2:72" s="10" customFormat="1" ht="19.149999999999999" customHeight="1" x14ac:dyDescent="0.45">
      <c r="B18" s="386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62"/>
      <c r="AK18" s="48">
        <f>SUM($G18:$AI18)</f>
        <v>0</v>
      </c>
      <c r="AL18" s="31"/>
      <c r="AM18" s="449"/>
      <c r="BR18" s="202"/>
      <c r="BS18" s="202"/>
      <c r="BT18" s="202"/>
    </row>
    <row r="19" spans="2:72" s="10" customFormat="1" x14ac:dyDescent="0.45">
      <c r="B19" s="386">
        <f>'1月'!$B$19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'1月'!$AN$19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67">
        <f>SUM($G19:$AI19)</f>
        <v>0</v>
      </c>
      <c r="AK19" s="33"/>
      <c r="AL19" s="50">
        <f>($AJ19+$E19)-$AK20</f>
        <v>0</v>
      </c>
      <c r="AM19" s="448">
        <f>D19*AK20</f>
        <v>0</v>
      </c>
      <c r="BR19" s="202"/>
      <c r="BS19" s="202"/>
      <c r="BT19" s="202"/>
    </row>
    <row r="20" spans="2:72" s="10" customFormat="1" ht="19.149999999999999" customHeight="1" x14ac:dyDescent="0.45">
      <c r="B20" s="386"/>
      <c r="C20" s="389"/>
      <c r="D20" s="364"/>
      <c r="E20" s="39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62"/>
      <c r="AK20" s="48">
        <f>SUM($G20:$AI20)</f>
        <v>0</v>
      </c>
      <c r="AL20" s="31"/>
      <c r="AM20" s="449"/>
      <c r="BR20" s="202"/>
      <c r="BS20" s="202"/>
      <c r="BT20" s="202"/>
    </row>
    <row r="21" spans="2:72" s="10" customFormat="1" x14ac:dyDescent="0.45">
      <c r="B21" s="386">
        <f>'1月'!$B$21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'1月'!$AN$21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67">
        <f>SUM($G21:$AI21)</f>
        <v>0</v>
      </c>
      <c r="AK21" s="33"/>
      <c r="AL21" s="50">
        <f>($AJ21+$E21)-$AK22</f>
        <v>0</v>
      </c>
      <c r="AM21" s="448">
        <f>D21*AK22</f>
        <v>0</v>
      </c>
      <c r="BR21" s="202"/>
      <c r="BS21" s="202"/>
      <c r="BT21" s="202"/>
    </row>
    <row r="22" spans="2:72" ht="19.899999999999999" customHeight="1" x14ac:dyDescent="0.45">
      <c r="B22" s="386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62"/>
      <c r="AK22" s="48">
        <f>SUM($G22:$AI22)</f>
        <v>0</v>
      </c>
      <c r="AL22" s="31"/>
      <c r="AM22" s="449"/>
      <c r="BO22" s="202"/>
    </row>
    <row r="23" spans="2:72" x14ac:dyDescent="0.45">
      <c r="B23" s="412">
        <f>'1月'!$B$23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455">
        <f>'1月'!$AN$23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67">
        <f>SUM($G23:$AI23)</f>
        <v>0</v>
      </c>
      <c r="AK23" s="33"/>
      <c r="AL23" s="50">
        <f>($AJ23+$E23)-$AK24</f>
        <v>0</v>
      </c>
      <c r="AM23" s="448">
        <f>D23*AK24</f>
        <v>0</v>
      </c>
      <c r="BO23" s="202"/>
    </row>
    <row r="24" spans="2:72" ht="19.899999999999999" customHeight="1" x14ac:dyDescent="0.45">
      <c r="B24" s="413"/>
      <c r="C24" s="389"/>
      <c r="D24" s="364"/>
      <c r="E24" s="419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62"/>
      <c r="AK24" s="48">
        <f>SUM($G24:$AI24)</f>
        <v>0</v>
      </c>
      <c r="AL24" s="31"/>
      <c r="AM24" s="449"/>
      <c r="BO24" s="202"/>
    </row>
    <row r="25" spans="2:72" x14ac:dyDescent="0.45">
      <c r="B25" s="412">
        <f>'1月'!$B$25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'1月'!$AN$25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67">
        <f>SUM($G25:$AI25)</f>
        <v>0</v>
      </c>
      <c r="AK25" s="33"/>
      <c r="AL25" s="50">
        <f>($AJ25+$E25)-$AK26</f>
        <v>0</v>
      </c>
      <c r="AM25" s="448">
        <f>D25*AK26</f>
        <v>0</v>
      </c>
      <c r="BO25" s="202"/>
    </row>
    <row r="26" spans="2:72" ht="19.899999999999999" customHeight="1" x14ac:dyDescent="0.45">
      <c r="B26" s="413"/>
      <c r="C26" s="389"/>
      <c r="D26" s="364"/>
      <c r="E26" s="39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62"/>
      <c r="AK26" s="48">
        <f>SUM($G26:$AI26)</f>
        <v>0</v>
      </c>
      <c r="AL26" s="31"/>
      <c r="AM26" s="449"/>
      <c r="BO26" s="202"/>
    </row>
    <row r="27" spans="2:72" ht="19.899999999999999" customHeight="1" x14ac:dyDescent="0.45">
      <c r="B27" s="412">
        <f>'1月'!$B$27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'1月'!$AN$27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67">
        <f>SUM($G27:$AI27)</f>
        <v>0</v>
      </c>
      <c r="AK27" s="33"/>
      <c r="AL27" s="47">
        <f>($AJ27+$E27)-$AK28</f>
        <v>0</v>
      </c>
      <c r="AM27" s="448">
        <f>D27*AK28</f>
        <v>0</v>
      </c>
      <c r="BO27" s="202"/>
    </row>
    <row r="28" spans="2:72" ht="19.899999999999999" customHeight="1" x14ac:dyDescent="0.45">
      <c r="B28" s="413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62"/>
      <c r="AK28" s="48">
        <f>SUM($G28:$AI28)</f>
        <v>0</v>
      </c>
      <c r="AL28" s="31"/>
      <c r="AM28" s="449"/>
      <c r="BO28" s="202"/>
    </row>
    <row r="29" spans="2:72" ht="19.899999999999999" customHeight="1" x14ac:dyDescent="0.45">
      <c r="B29" s="412">
        <f>'1月'!$B$29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'1月'!$AN$29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67">
        <f>SUM($G29:$AI29)</f>
        <v>0</v>
      </c>
      <c r="AK29" s="33"/>
      <c r="AL29" s="47">
        <f>($AJ29+$E29)-$AK30</f>
        <v>0</v>
      </c>
      <c r="AM29" s="448">
        <f>D29*AK30</f>
        <v>0</v>
      </c>
      <c r="BO29" s="202"/>
    </row>
    <row r="30" spans="2:72" ht="19.899999999999999" customHeight="1" x14ac:dyDescent="0.45">
      <c r="B30" s="413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62"/>
      <c r="AK30" s="48">
        <f>SUM($G30:$AI30)</f>
        <v>0</v>
      </c>
      <c r="AL30" s="31"/>
      <c r="AM30" s="449"/>
      <c r="BO30" s="202"/>
    </row>
    <row r="31" spans="2:72" x14ac:dyDescent="0.45">
      <c r="B31" s="412">
        <f>'1月'!$B$31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'1月'!$AN$31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67">
        <f>SUM($G31:$AI31)</f>
        <v>0</v>
      </c>
      <c r="AK31" s="33"/>
      <c r="AL31" s="47">
        <f>($AJ31+$E31)-$AK32</f>
        <v>0</v>
      </c>
      <c r="AM31" s="448">
        <f>D31*AK32</f>
        <v>0</v>
      </c>
      <c r="BO31" s="202"/>
    </row>
    <row r="32" spans="2:72" ht="19.5" customHeight="1" x14ac:dyDescent="0.45">
      <c r="B32" s="413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62"/>
      <c r="AK32" s="48">
        <f>SUM($G32:$AI32)</f>
        <v>0</v>
      </c>
      <c r="AL32" s="31"/>
      <c r="AM32" s="449"/>
      <c r="BO32" s="202"/>
    </row>
    <row r="33" spans="2:67" x14ac:dyDescent="0.45">
      <c r="B33" s="412">
        <f>'1月'!$B$33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'1月'!$AN$33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67">
        <f>SUM($G33:$AI33)</f>
        <v>0</v>
      </c>
      <c r="AK33" s="33"/>
      <c r="AL33" s="47">
        <f>($AJ33+$E33)-$AK34</f>
        <v>0</v>
      </c>
      <c r="AM33" s="448">
        <f>D33*AK34</f>
        <v>0</v>
      </c>
      <c r="BO33" s="202"/>
    </row>
    <row r="34" spans="2:67" ht="19.899999999999999" customHeight="1" x14ac:dyDescent="0.45">
      <c r="B34" s="413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62"/>
      <c r="AK34" s="48">
        <f>SUM($G34:$AI34)</f>
        <v>0</v>
      </c>
      <c r="AL34" s="31"/>
      <c r="AM34" s="449"/>
      <c r="BO34" s="202"/>
    </row>
    <row r="35" spans="2:67" x14ac:dyDescent="0.45">
      <c r="B35" s="412">
        <f>'1月'!$B$35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'1月'!$AN$35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67">
        <f>SUM($G35:$AI35)</f>
        <v>0</v>
      </c>
      <c r="AK35" s="33"/>
      <c r="AL35" s="47">
        <f>($AJ35+$E35)-$AK36</f>
        <v>0</v>
      </c>
      <c r="AM35" s="448">
        <f>D35*AK36</f>
        <v>0</v>
      </c>
      <c r="BO35" s="202"/>
    </row>
    <row r="36" spans="2:67" ht="20.45" customHeight="1" x14ac:dyDescent="0.45">
      <c r="B36" s="413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62"/>
      <c r="AK36" s="48">
        <f>SUM($G36:$AI36)</f>
        <v>0</v>
      </c>
      <c r="AL36" s="31"/>
      <c r="AM36" s="449"/>
      <c r="BO36" s="202"/>
    </row>
    <row r="37" spans="2:67" ht="21" customHeight="1" x14ac:dyDescent="0.45">
      <c r="B37" s="412">
        <f>'1月'!$B$37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'1月'!$AN$37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67">
        <f>SUM($G37:$AI37)</f>
        <v>0</v>
      </c>
      <c r="AK37" s="33"/>
      <c r="AL37" s="47">
        <f>($AJ37+$E37)-$AK38</f>
        <v>0</v>
      </c>
      <c r="AM37" s="452">
        <f>D37*AK38</f>
        <v>0</v>
      </c>
      <c r="BO37" s="202"/>
    </row>
    <row r="38" spans="2:67" x14ac:dyDescent="0.45">
      <c r="B38" s="413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62"/>
      <c r="AK38" s="48">
        <f>SUM($G38:$AI38)</f>
        <v>0</v>
      </c>
      <c r="AL38" s="31"/>
      <c r="AM38" s="449"/>
      <c r="BO38" s="202"/>
    </row>
    <row r="39" spans="2:67" x14ac:dyDescent="0.45">
      <c r="B39" s="412">
        <f>'1月'!$B$39</f>
        <v>0</v>
      </c>
      <c r="C39" s="453">
        <f>IFERROR(VLOOKUP($B39,品名!$BP$4:$BR$160,3,TRUE),"")</f>
        <v>0</v>
      </c>
      <c r="D39" s="345">
        <f>IFERROR(VLOOKUP($B39,品名!$BP$2:$BR$160,2,TRUE),"")</f>
        <v>0</v>
      </c>
      <c r="E39" s="390">
        <f>'1月'!$AN$39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67">
        <f>SUM($G39:$AI39)</f>
        <v>0</v>
      </c>
      <c r="AK39" s="33"/>
      <c r="AL39" s="50">
        <f>($AJ39+$E39)-$AK40</f>
        <v>0</v>
      </c>
      <c r="AM39" s="448">
        <f>D39*AK40</f>
        <v>0</v>
      </c>
      <c r="BO39" s="202"/>
    </row>
    <row r="40" spans="2:67" x14ac:dyDescent="0.45">
      <c r="B40" s="413"/>
      <c r="C40" s="454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62"/>
      <c r="AK40" s="48">
        <f>SUM($G40:$AI40)</f>
        <v>0</v>
      </c>
      <c r="AL40" s="31"/>
      <c r="AM40" s="449"/>
      <c r="BO40" s="202"/>
    </row>
    <row r="41" spans="2:67" x14ac:dyDescent="0.45">
      <c r="B41" s="412">
        <f>'1月'!$B$41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'1月'!$AN$41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67">
        <f>SUM($G41:$AI41)</f>
        <v>0</v>
      </c>
      <c r="AK41" s="33"/>
      <c r="AL41" s="50">
        <f>($AJ41+$E41)-$AK42</f>
        <v>0</v>
      </c>
      <c r="AM41" s="448">
        <f>D41*AK42</f>
        <v>0</v>
      </c>
      <c r="BO41" s="202"/>
    </row>
    <row r="42" spans="2:67" x14ac:dyDescent="0.45">
      <c r="B42" s="413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62"/>
      <c r="AK42" s="48">
        <f>SUM($G42:$AI42)</f>
        <v>0</v>
      </c>
      <c r="AL42" s="31"/>
      <c r="AM42" s="449"/>
      <c r="BO42" s="202"/>
    </row>
    <row r="43" spans="2:67" x14ac:dyDescent="0.45">
      <c r="B43" s="412">
        <f>'1月'!$B$43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'1月'!$AN$43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67">
        <f>SUM($G43:$AI43)</f>
        <v>0</v>
      </c>
      <c r="AK43" s="33"/>
      <c r="AL43" s="50">
        <f>($AJ43+$E43)-$AK44</f>
        <v>0</v>
      </c>
      <c r="AM43" s="448">
        <f>D43*AK44</f>
        <v>0</v>
      </c>
      <c r="BO43" s="202"/>
    </row>
    <row r="44" spans="2:67" ht="20.25" thickBot="1" x14ac:dyDescent="0.5">
      <c r="B44" s="450"/>
      <c r="C44" s="393"/>
      <c r="D44" s="346"/>
      <c r="E44" s="394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64"/>
      <c r="AK44" s="48">
        <f>SUM($G44:$AI44)</f>
        <v>0</v>
      </c>
      <c r="AL44" s="38"/>
      <c r="AM44" s="451"/>
      <c r="BO44" s="202"/>
    </row>
    <row r="45" spans="2:67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>SUM(G5,G7,G9,G11,G13,G15,G17,G19,G21,G23,G25,G27,G29,G31,G33,G35,G37,G39,G41,G43)</f>
        <v>0</v>
      </c>
      <c r="H45" s="92">
        <f t="shared" ref="H45:AI46" si="0">SUM(H5,H7,H9,H11,H13,H15,H17,H19,H21,H23,H25,H27,H29,H31,H33,H35,H37,H39,H41,H43)</f>
        <v>0</v>
      </c>
      <c r="I45" s="92">
        <f t="shared" si="0"/>
        <v>0</v>
      </c>
      <c r="J45" s="92">
        <f t="shared" si="0"/>
        <v>0</v>
      </c>
      <c r="K45" s="92">
        <f t="shared" si="0"/>
        <v>0</v>
      </c>
      <c r="L45" s="92">
        <f t="shared" si="0"/>
        <v>0</v>
      </c>
      <c r="M45" s="92">
        <f t="shared" si="0"/>
        <v>0</v>
      </c>
      <c r="N45" s="92">
        <f t="shared" si="0"/>
        <v>0</v>
      </c>
      <c r="O45" s="92">
        <f t="shared" si="0"/>
        <v>0</v>
      </c>
      <c r="P45" s="92">
        <f t="shared" si="0"/>
        <v>0</v>
      </c>
      <c r="Q45" s="92">
        <f t="shared" si="0"/>
        <v>0</v>
      </c>
      <c r="R45" s="92">
        <f t="shared" si="0"/>
        <v>0</v>
      </c>
      <c r="S45" s="92">
        <f t="shared" si="0"/>
        <v>0</v>
      </c>
      <c r="T45" s="92">
        <f t="shared" si="0"/>
        <v>0</v>
      </c>
      <c r="U45" s="92">
        <f t="shared" si="0"/>
        <v>0</v>
      </c>
      <c r="V45" s="92">
        <f t="shared" si="0"/>
        <v>0</v>
      </c>
      <c r="W45" s="92">
        <f t="shared" si="0"/>
        <v>0</v>
      </c>
      <c r="X45" s="92">
        <f t="shared" si="0"/>
        <v>0</v>
      </c>
      <c r="Y45" s="92">
        <f t="shared" si="0"/>
        <v>0</v>
      </c>
      <c r="Z45" s="92">
        <f t="shared" si="0"/>
        <v>0</v>
      </c>
      <c r="AA45" s="92">
        <f t="shared" si="0"/>
        <v>0</v>
      </c>
      <c r="AB45" s="92">
        <f t="shared" si="0"/>
        <v>0</v>
      </c>
      <c r="AC45" s="92">
        <f t="shared" si="0"/>
        <v>0</v>
      </c>
      <c r="AD45" s="92">
        <f t="shared" si="0"/>
        <v>0</v>
      </c>
      <c r="AE45" s="92">
        <f t="shared" si="0"/>
        <v>0</v>
      </c>
      <c r="AF45" s="92">
        <f t="shared" si="0"/>
        <v>0</v>
      </c>
      <c r="AG45" s="92">
        <f t="shared" si="0"/>
        <v>0</v>
      </c>
      <c r="AH45" s="92">
        <f t="shared" si="0"/>
        <v>0</v>
      </c>
      <c r="AI45" s="131">
        <f t="shared" si="0"/>
        <v>0</v>
      </c>
      <c r="AJ45" s="69">
        <f>SUM($G45:$AI45)</f>
        <v>0</v>
      </c>
      <c r="AK45" s="40"/>
      <c r="AL45" s="53">
        <f>($AJ45+$E45)-$AK46</f>
        <v>0</v>
      </c>
      <c r="AM45" s="446">
        <f>SUM(AM5:AM44)</f>
        <v>0</v>
      </c>
      <c r="BO45" s="202"/>
    </row>
    <row r="46" spans="2:67" ht="20.25" thickBot="1" x14ac:dyDescent="0.5">
      <c r="B46" s="379"/>
      <c r="C46" s="380"/>
      <c r="D46" s="382"/>
      <c r="E46" s="384"/>
      <c r="F46" s="41" t="s">
        <v>158</v>
      </c>
      <c r="G46" s="95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126">
        <f t="shared" si="0"/>
        <v>0</v>
      </c>
      <c r="AJ46" s="65"/>
      <c r="AK46" s="54">
        <f>SUM($G46:$AI46)</f>
        <v>0</v>
      </c>
      <c r="AL46" s="72"/>
      <c r="AM46" s="447"/>
      <c r="BO46" s="202"/>
    </row>
    <row r="47" spans="2:67" x14ac:dyDescent="0.45">
      <c r="AJ47" s="70">
        <f>SUM(AJ5,AJ7,AJ9,AJ11,AJ13,AJ15,AJ17,AJ19,AJ21,AJ23,AJ25,AJ27,AJ29,AJ31,AJ33,AJ35,AJ37,AJ39,AJ41,AJ43)</f>
        <v>0</v>
      </c>
      <c r="AK47" s="71">
        <f>SUM(AK6,AK8,AK10,AK12,AK14,AK16,AK18,AK20,AK22,AK24,AK26,AK28,AK30,AK32,AK34,AK36,AK38,AK40,AK42,AK44)</f>
        <v>0</v>
      </c>
      <c r="AL47" s="71">
        <f>SUM(AL5,AL7,AL9,AL11,AL13,AL15,AL17,AL19,AL21,AL23,AL25,AL27,AL29,AL31,AL33,AL35,AL37,AL39,AL41,AL43)</f>
        <v>0</v>
      </c>
      <c r="BO47" s="202"/>
    </row>
    <row r="48" spans="2:67" x14ac:dyDescent="0.45">
      <c r="BO48" s="202"/>
    </row>
    <row r="49" spans="67:67" x14ac:dyDescent="0.45">
      <c r="BO49" s="202"/>
    </row>
    <row r="50" spans="67:67" x14ac:dyDescent="0.45">
      <c r="BO50" s="202"/>
    </row>
    <row r="51" spans="67:67" x14ac:dyDescent="0.45">
      <c r="BO51" s="202"/>
    </row>
    <row r="52" spans="67:67" x14ac:dyDescent="0.45">
      <c r="BO52" s="202"/>
    </row>
    <row r="53" spans="67:67" x14ac:dyDescent="0.45">
      <c r="BO53" s="202"/>
    </row>
    <row r="54" spans="67:67" x14ac:dyDescent="0.45">
      <c r="BO54" s="202"/>
    </row>
    <row r="55" spans="67:67" x14ac:dyDescent="0.45">
      <c r="BO55" s="202"/>
    </row>
    <row r="56" spans="67:67" x14ac:dyDescent="0.45">
      <c r="BO56" s="202"/>
    </row>
    <row r="57" spans="67:67" x14ac:dyDescent="0.45">
      <c r="BO57" s="202"/>
    </row>
    <row r="58" spans="67:67" x14ac:dyDescent="0.45">
      <c r="BO58" s="202"/>
    </row>
    <row r="59" spans="67:67" x14ac:dyDescent="0.45">
      <c r="BO59" s="202"/>
    </row>
    <row r="60" spans="67:67" x14ac:dyDescent="0.45">
      <c r="BO60" s="202"/>
    </row>
    <row r="61" spans="67:67" x14ac:dyDescent="0.45">
      <c r="BO61" s="202"/>
    </row>
    <row r="62" spans="67:67" x14ac:dyDescent="0.45">
      <c r="BO62" s="202"/>
    </row>
    <row r="63" spans="67:67" x14ac:dyDescent="0.45">
      <c r="BO63" s="202"/>
    </row>
    <row r="64" spans="67:67" x14ac:dyDescent="0.45">
      <c r="BO64" s="202"/>
    </row>
    <row r="65" spans="67:67" x14ac:dyDescent="0.45">
      <c r="BO65" s="202"/>
    </row>
    <row r="66" spans="67:67" x14ac:dyDescent="0.45">
      <c r="BO66" s="202"/>
    </row>
    <row r="67" spans="67:67" x14ac:dyDescent="0.45">
      <c r="BO67" s="202"/>
    </row>
    <row r="68" spans="67:67" x14ac:dyDescent="0.45">
      <c r="BO68" s="202"/>
    </row>
    <row r="69" spans="67:67" x14ac:dyDescent="0.45">
      <c r="BO69" s="202"/>
    </row>
    <row r="70" spans="67:67" x14ac:dyDescent="0.45">
      <c r="BO70" s="202"/>
    </row>
    <row r="71" spans="67:67" x14ac:dyDescent="0.45">
      <c r="BO71" s="202"/>
    </row>
    <row r="72" spans="67:67" x14ac:dyDescent="0.45">
      <c r="BO72" s="202"/>
    </row>
    <row r="73" spans="67:67" x14ac:dyDescent="0.45">
      <c r="BO73" s="202"/>
    </row>
    <row r="74" spans="67:67" ht="19.899999999999999" customHeight="1" x14ac:dyDescent="0.45">
      <c r="BO74" s="202"/>
    </row>
    <row r="75" spans="67:67" x14ac:dyDescent="0.45">
      <c r="BO75" s="202"/>
    </row>
    <row r="76" spans="67:67" x14ac:dyDescent="0.45">
      <c r="BO76" s="202"/>
    </row>
    <row r="77" spans="67:67" x14ac:dyDescent="0.45">
      <c r="BO77" s="202"/>
    </row>
    <row r="78" spans="67:67" x14ac:dyDescent="0.45">
      <c r="BO78" s="202"/>
    </row>
    <row r="79" spans="67:67" x14ac:dyDescent="0.45">
      <c r="BO79" s="202"/>
    </row>
    <row r="80" spans="67:67" x14ac:dyDescent="0.45">
      <c r="BO80" s="202"/>
    </row>
    <row r="81" spans="67:67" x14ac:dyDescent="0.45">
      <c r="BO81" s="202"/>
    </row>
    <row r="82" spans="67:67" x14ac:dyDescent="0.45">
      <c r="BO82" s="202"/>
    </row>
    <row r="83" spans="67:67" x14ac:dyDescent="0.45">
      <c r="BO83" s="202"/>
    </row>
    <row r="84" spans="67:67" x14ac:dyDescent="0.45">
      <c r="BO84" s="202"/>
    </row>
    <row r="85" spans="67:67" x14ac:dyDescent="0.45">
      <c r="BO85" s="202"/>
    </row>
    <row r="86" spans="67:67" x14ac:dyDescent="0.45">
      <c r="BO86" s="202"/>
    </row>
    <row r="87" spans="67:67" x14ac:dyDescent="0.45">
      <c r="BO87" s="202"/>
    </row>
    <row r="88" spans="67:67" x14ac:dyDescent="0.45">
      <c r="BO88" s="202"/>
    </row>
    <row r="89" spans="67:67" x14ac:dyDescent="0.45">
      <c r="BO89" s="202"/>
    </row>
    <row r="90" spans="67:67" x14ac:dyDescent="0.45">
      <c r="BO90" s="202"/>
    </row>
    <row r="91" spans="67:67" x14ac:dyDescent="0.45">
      <c r="BO91" s="202"/>
    </row>
    <row r="92" spans="67:67" x14ac:dyDescent="0.45">
      <c r="BO92" s="202"/>
    </row>
    <row r="93" spans="67:67" x14ac:dyDescent="0.45">
      <c r="BO93" s="202"/>
    </row>
    <row r="94" spans="67:67" x14ac:dyDescent="0.45">
      <c r="BO94" s="202"/>
    </row>
    <row r="95" spans="67:67" x14ac:dyDescent="0.45">
      <c r="BO95" s="202"/>
    </row>
    <row r="96" spans="67:67" x14ac:dyDescent="0.45">
      <c r="BO96" s="202"/>
    </row>
    <row r="97" spans="67:67" x14ac:dyDescent="0.45">
      <c r="BO97" s="202"/>
    </row>
    <row r="98" spans="67:67" x14ac:dyDescent="0.45">
      <c r="BO98" s="202"/>
    </row>
    <row r="99" spans="67:67" x14ac:dyDescent="0.45">
      <c r="BO99" s="202"/>
    </row>
    <row r="100" spans="67:67" x14ac:dyDescent="0.45">
      <c r="BO100" s="202"/>
    </row>
    <row r="101" spans="67:67" x14ac:dyDescent="0.45">
      <c r="BO101" s="202"/>
    </row>
    <row r="102" spans="67:67" x14ac:dyDescent="0.45">
      <c r="BO102" s="202"/>
    </row>
    <row r="103" spans="67:67" x14ac:dyDescent="0.45">
      <c r="BO103" s="202"/>
    </row>
    <row r="104" spans="67:67" x14ac:dyDescent="0.45">
      <c r="BO104" s="202"/>
    </row>
    <row r="105" spans="67:67" x14ac:dyDescent="0.45">
      <c r="BO105" s="202"/>
    </row>
    <row r="106" spans="67:67" x14ac:dyDescent="0.45">
      <c r="BO106" s="202"/>
    </row>
    <row r="107" spans="67:67" x14ac:dyDescent="0.45">
      <c r="BO107" s="202"/>
    </row>
    <row r="108" spans="67:67" x14ac:dyDescent="0.45">
      <c r="BO108" s="202"/>
    </row>
    <row r="109" spans="67:67" x14ac:dyDescent="0.45">
      <c r="BO109" s="202"/>
    </row>
    <row r="110" spans="67:67" x14ac:dyDescent="0.45">
      <c r="BO110" s="202"/>
    </row>
    <row r="111" spans="67:67" x14ac:dyDescent="0.45">
      <c r="BO111" s="202"/>
    </row>
    <row r="112" spans="67:67" x14ac:dyDescent="0.45">
      <c r="BO112" s="202"/>
    </row>
    <row r="113" spans="67:67" x14ac:dyDescent="0.45">
      <c r="BO113" s="202"/>
    </row>
    <row r="114" spans="67:67" x14ac:dyDescent="0.45">
      <c r="BO114" s="202"/>
    </row>
    <row r="115" spans="67:67" x14ac:dyDescent="0.45">
      <c r="BO115" s="202"/>
    </row>
    <row r="116" spans="67:67" x14ac:dyDescent="0.45">
      <c r="BO116" s="202"/>
    </row>
    <row r="117" spans="67:67" x14ac:dyDescent="0.45">
      <c r="BO117" s="202"/>
    </row>
    <row r="118" spans="67:67" x14ac:dyDescent="0.45">
      <c r="BO118" s="202"/>
    </row>
    <row r="119" spans="67:67" x14ac:dyDescent="0.45">
      <c r="BO119" s="202"/>
    </row>
    <row r="120" spans="67:67" x14ac:dyDescent="0.45">
      <c r="BO120" s="202"/>
    </row>
    <row r="121" spans="67:67" x14ac:dyDescent="0.45">
      <c r="BO121" s="202"/>
    </row>
    <row r="122" spans="67:67" x14ac:dyDescent="0.45">
      <c r="BO122" s="202"/>
    </row>
    <row r="123" spans="67:67" x14ac:dyDescent="0.45">
      <c r="BO123" s="202"/>
    </row>
    <row r="124" spans="67:67" x14ac:dyDescent="0.45">
      <c r="BO124" s="202"/>
    </row>
    <row r="125" spans="67:67" x14ac:dyDescent="0.45">
      <c r="BO125" s="202"/>
    </row>
    <row r="126" spans="67:67" x14ac:dyDescent="0.45">
      <c r="BO126" s="202"/>
    </row>
    <row r="127" spans="67:67" x14ac:dyDescent="0.45">
      <c r="BO127" s="202"/>
    </row>
    <row r="128" spans="67:67" x14ac:dyDescent="0.45">
      <c r="BO128" s="202"/>
    </row>
    <row r="129" spans="67:67" x14ac:dyDescent="0.45">
      <c r="BO129" s="202"/>
    </row>
    <row r="130" spans="67:67" x14ac:dyDescent="0.45">
      <c r="BO130" s="202"/>
    </row>
    <row r="131" spans="67:67" x14ac:dyDescent="0.45">
      <c r="BO131" s="202"/>
    </row>
    <row r="132" spans="67:67" x14ac:dyDescent="0.45">
      <c r="BO132" s="202"/>
    </row>
    <row r="133" spans="67:67" x14ac:dyDescent="0.45">
      <c r="BO133" s="202"/>
    </row>
    <row r="134" spans="67:67" x14ac:dyDescent="0.45">
      <c r="BO134" s="202"/>
    </row>
    <row r="135" spans="67:67" x14ac:dyDescent="0.45">
      <c r="BO135" s="202"/>
    </row>
    <row r="136" spans="67:67" x14ac:dyDescent="0.45">
      <c r="BO136" s="202"/>
    </row>
    <row r="137" spans="67:67" x14ac:dyDescent="0.45">
      <c r="BO137" s="202"/>
    </row>
    <row r="138" spans="67:67" x14ac:dyDescent="0.45">
      <c r="BO138" s="202"/>
    </row>
    <row r="139" spans="67:67" x14ac:dyDescent="0.45">
      <c r="BO139" s="202"/>
    </row>
    <row r="140" spans="67:67" x14ac:dyDescent="0.45">
      <c r="BO140" s="202"/>
    </row>
    <row r="141" spans="67:67" x14ac:dyDescent="0.45">
      <c r="BO141" s="202"/>
    </row>
    <row r="142" spans="67:67" x14ac:dyDescent="0.45">
      <c r="BO142" s="202"/>
    </row>
    <row r="143" spans="67:67" x14ac:dyDescent="0.45">
      <c r="BO143" s="202"/>
    </row>
    <row r="144" spans="67:67" x14ac:dyDescent="0.45">
      <c r="BO144" s="202"/>
    </row>
    <row r="145" spans="67:67" x14ac:dyDescent="0.45">
      <c r="BO145" s="202"/>
    </row>
    <row r="146" spans="67:67" x14ac:dyDescent="0.45">
      <c r="BO146" s="202"/>
    </row>
    <row r="147" spans="67:67" x14ac:dyDescent="0.45">
      <c r="BO147" s="202"/>
    </row>
    <row r="148" spans="67:67" x14ac:dyDescent="0.45">
      <c r="BO148" s="202"/>
    </row>
    <row r="149" spans="67:67" x14ac:dyDescent="0.45">
      <c r="BO149" s="202"/>
    </row>
    <row r="150" spans="67:67" x14ac:dyDescent="0.45">
      <c r="BO150" s="202"/>
    </row>
    <row r="151" spans="67:67" x14ac:dyDescent="0.45">
      <c r="BO151" s="202"/>
    </row>
    <row r="152" spans="67:67" x14ac:dyDescent="0.45">
      <c r="BO152" s="202"/>
    </row>
    <row r="153" spans="67:67" x14ac:dyDescent="0.45">
      <c r="BO153" s="202"/>
    </row>
    <row r="154" spans="67:67" x14ac:dyDescent="0.45">
      <c r="BO154" s="202"/>
    </row>
    <row r="155" spans="67:67" x14ac:dyDescent="0.45">
      <c r="BO155" s="202"/>
    </row>
    <row r="156" spans="67:67" x14ac:dyDescent="0.45">
      <c r="BO156" s="202"/>
    </row>
    <row r="157" spans="67:67" x14ac:dyDescent="0.45">
      <c r="BO157" s="202"/>
    </row>
    <row r="158" spans="67:67" x14ac:dyDescent="0.45">
      <c r="BO158" s="202"/>
    </row>
    <row r="159" spans="67:67" x14ac:dyDescent="0.45">
      <c r="BO159" s="202"/>
    </row>
    <row r="160" spans="67:67" x14ac:dyDescent="0.45">
      <c r="BO160" s="202"/>
    </row>
    <row r="161" spans="67:67" x14ac:dyDescent="0.45">
      <c r="BO161" s="202"/>
    </row>
    <row r="162" spans="67:67" x14ac:dyDescent="0.45">
      <c r="BO162" s="202"/>
    </row>
    <row r="163" spans="67:67" x14ac:dyDescent="0.45">
      <c r="BO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M5:AM6"/>
    <mergeCell ref="B7:B8"/>
    <mergeCell ref="C7:C8"/>
    <mergeCell ref="D7:D8"/>
    <mergeCell ref="E7:E8"/>
    <mergeCell ref="AM7:AM8"/>
    <mergeCell ref="B9:B10"/>
    <mergeCell ref="C9:C10"/>
    <mergeCell ref="D9:D10"/>
    <mergeCell ref="E9:E10"/>
    <mergeCell ref="AM9:AM10"/>
    <mergeCell ref="B11:B12"/>
    <mergeCell ref="C11:C12"/>
    <mergeCell ref="D11:D12"/>
    <mergeCell ref="E11:E12"/>
    <mergeCell ref="AM11:AM12"/>
    <mergeCell ref="B13:B14"/>
    <mergeCell ref="C13:C14"/>
    <mergeCell ref="D13:D14"/>
    <mergeCell ref="E13:E14"/>
    <mergeCell ref="AM13:AM14"/>
    <mergeCell ref="B15:B16"/>
    <mergeCell ref="C15:C16"/>
    <mergeCell ref="D15:D16"/>
    <mergeCell ref="E15:E16"/>
    <mergeCell ref="AM15:AM16"/>
    <mergeCell ref="B17:B18"/>
    <mergeCell ref="C17:C18"/>
    <mergeCell ref="D17:D18"/>
    <mergeCell ref="E17:E18"/>
    <mergeCell ref="AM17:AM18"/>
    <mergeCell ref="B19:B20"/>
    <mergeCell ref="C19:C20"/>
    <mergeCell ref="D19:D20"/>
    <mergeCell ref="E19:E20"/>
    <mergeCell ref="AM19:AM20"/>
    <mergeCell ref="B21:B22"/>
    <mergeCell ref="C21:C22"/>
    <mergeCell ref="D21:D22"/>
    <mergeCell ref="E21:E22"/>
    <mergeCell ref="AM21:AM22"/>
    <mergeCell ref="B23:B24"/>
    <mergeCell ref="C23:C24"/>
    <mergeCell ref="D23:D24"/>
    <mergeCell ref="E23:E24"/>
    <mergeCell ref="AM23:AM24"/>
    <mergeCell ref="B25:B26"/>
    <mergeCell ref="C25:C26"/>
    <mergeCell ref="D25:D26"/>
    <mergeCell ref="E25:E26"/>
    <mergeCell ref="AM25:AM26"/>
    <mergeCell ref="B27:B28"/>
    <mergeCell ref="C27:C28"/>
    <mergeCell ref="D27:D28"/>
    <mergeCell ref="E27:E28"/>
    <mergeCell ref="AM27:AM28"/>
    <mergeCell ref="B29:B30"/>
    <mergeCell ref="C29:C30"/>
    <mergeCell ref="D29:D30"/>
    <mergeCell ref="E29:E30"/>
    <mergeCell ref="AM29:AM30"/>
    <mergeCell ref="B31:B32"/>
    <mergeCell ref="C31:C32"/>
    <mergeCell ref="D31:D32"/>
    <mergeCell ref="E31:E32"/>
    <mergeCell ref="AM31:AM32"/>
    <mergeCell ref="B33:B34"/>
    <mergeCell ref="C33:C34"/>
    <mergeCell ref="D33:D34"/>
    <mergeCell ref="E33:E34"/>
    <mergeCell ref="AM33:AM34"/>
    <mergeCell ref="B35:B36"/>
    <mergeCell ref="C35:C36"/>
    <mergeCell ref="D35:D36"/>
    <mergeCell ref="E35:E36"/>
    <mergeCell ref="AM35:AM36"/>
    <mergeCell ref="B37:B38"/>
    <mergeCell ref="C37:C38"/>
    <mergeCell ref="D37:D38"/>
    <mergeCell ref="E37:E38"/>
    <mergeCell ref="AM37:AM38"/>
    <mergeCell ref="B39:B40"/>
    <mergeCell ref="C39:C40"/>
    <mergeCell ref="D39:D40"/>
    <mergeCell ref="E39:E40"/>
    <mergeCell ref="AM39:AM40"/>
    <mergeCell ref="B45:C46"/>
    <mergeCell ref="D45:D46"/>
    <mergeCell ref="E45:E46"/>
    <mergeCell ref="AM45:AM46"/>
    <mergeCell ref="B41:B42"/>
    <mergeCell ref="C41:C42"/>
    <mergeCell ref="D41:D42"/>
    <mergeCell ref="E41:E42"/>
    <mergeCell ref="AM41:AM42"/>
    <mergeCell ref="B43:B44"/>
    <mergeCell ref="C43:C44"/>
    <mergeCell ref="D43:D44"/>
    <mergeCell ref="E43:E44"/>
    <mergeCell ref="AM43:AM44"/>
  </mergeCells>
  <phoneticPr fontId="2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B2CE-265B-4D69-A372-2B693BDCCE49}">
  <sheetPr transitionEvaluation="1"/>
  <dimension ref="B2:BU163"/>
  <sheetViews>
    <sheetView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8984375" style="202" customWidth="1"/>
    <col min="4" max="4" width="8.69921875" style="202" customWidth="1"/>
    <col min="5" max="5" width="10.59765625" style="44" customWidth="1"/>
    <col min="6" max="6" width="5.69921875" style="202" customWidth="1"/>
    <col min="7" max="37" width="7.59765625" style="12" customWidth="1"/>
    <col min="38" max="40" width="9.19921875" style="202" customWidth="1"/>
    <col min="41" max="41" width="11.796875" style="202" customWidth="1"/>
    <col min="42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'2月'!$C$2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382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'2月'!B5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18">
        <f>'2月'!$AL$5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364"/>
      <c r="E6" s="419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2"/>
      <c r="AL6" s="30"/>
      <c r="AM6" s="48">
        <f>SUM($G6:$AK6)</f>
        <v>0</v>
      </c>
      <c r="AN6" s="31"/>
      <c r="AO6" s="392"/>
      <c r="BS6" s="202"/>
      <c r="BT6" s="202"/>
      <c r="BU6" s="202"/>
    </row>
    <row r="7" spans="2:73" s="10" customFormat="1" x14ac:dyDescent="0.45">
      <c r="B7" s="386">
        <f>'2月'!B7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'2月'!$AL$7</f>
        <v>0</v>
      </c>
      <c r="F7" s="32" t="s">
        <v>157</v>
      </c>
      <c r="G7" s="133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34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16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35"/>
      <c r="AL8" s="30"/>
      <c r="AM8" s="48">
        <f>SUM($G8:$AK8)</f>
        <v>0</v>
      </c>
      <c r="AN8" s="132"/>
      <c r="AO8" s="392"/>
      <c r="BS8" s="202"/>
      <c r="BT8" s="202"/>
      <c r="BU8" s="202"/>
    </row>
    <row r="9" spans="2:73" s="10" customFormat="1" x14ac:dyDescent="0.45">
      <c r="B9" s="386">
        <f>'2月'!B9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'2月'!$AL$9</f>
        <v>0</v>
      </c>
      <c r="F9" s="32" t="s">
        <v>157</v>
      </c>
      <c r="G9" s="113"/>
      <c r="H9" s="114"/>
      <c r="I9" s="114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35"/>
      <c r="AL10" s="30"/>
      <c r="AM10" s="48">
        <f>SUM($G10:$AK10)</f>
        <v>0</v>
      </c>
      <c r="AN10" s="35"/>
      <c r="AO10" s="392"/>
      <c r="BS10" s="202"/>
      <c r="BT10" s="202"/>
      <c r="BU10" s="202"/>
    </row>
    <row r="11" spans="2:73" s="10" customFormat="1" x14ac:dyDescent="0.45">
      <c r="B11" s="386">
        <f>'2月'!B11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'2月'!$AL$11</f>
        <v>0</v>
      </c>
      <c r="F11" s="32" t="s">
        <v>157</v>
      </c>
      <c r="G11" s="113"/>
      <c r="H11" s="114"/>
      <c r="I11" s="114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202"/>
      <c r="BT11" s="202"/>
      <c r="BU11" s="202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35"/>
      <c r="AL12" s="30"/>
      <c r="AM12" s="48">
        <f>SUM($G12:$AK12)</f>
        <v>0</v>
      </c>
      <c r="AN12" s="31"/>
      <c r="AO12" s="392"/>
      <c r="BS12" s="202"/>
      <c r="BT12" s="202"/>
      <c r="BU12" s="202"/>
    </row>
    <row r="13" spans="2:73" s="10" customFormat="1" x14ac:dyDescent="0.45">
      <c r="B13" s="386">
        <f>'2月'!B13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'2月'!$AL$5</f>
        <v>0</v>
      </c>
      <c r="F13" s="32" t="s">
        <v>157</v>
      </c>
      <c r="G13" s="133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34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202"/>
      <c r="BT13" s="202"/>
      <c r="BU13" s="202"/>
    </row>
    <row r="14" spans="2:73" s="10" customFormat="1" ht="19.5" customHeight="1" x14ac:dyDescent="0.45">
      <c r="B14" s="387"/>
      <c r="C14" s="389"/>
      <c r="D14" s="364"/>
      <c r="E14" s="391"/>
      <c r="F14" s="29" t="s">
        <v>158</v>
      </c>
      <c r="G14" s="116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35"/>
      <c r="AL14" s="30"/>
      <c r="AM14" s="48">
        <f>SUM($G14:$AK14)</f>
        <v>0</v>
      </c>
      <c r="AN14" s="31"/>
      <c r="AO14" s="392"/>
      <c r="BS14" s="202"/>
      <c r="BT14" s="202"/>
      <c r="BU14" s="202"/>
    </row>
    <row r="15" spans="2:73" s="10" customFormat="1" x14ac:dyDescent="0.45">
      <c r="B15" s="386">
        <f>'2月'!B15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'2月'!$AL$15</f>
        <v>0</v>
      </c>
      <c r="F15" s="32" t="s">
        <v>157</v>
      </c>
      <c r="G15" s="113"/>
      <c r="H15" s="114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202"/>
      <c r="BT15" s="202"/>
      <c r="BU15" s="202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6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35"/>
      <c r="AL16" s="30"/>
      <c r="AM16" s="48">
        <f>SUM($G16:$AK16)</f>
        <v>0</v>
      </c>
      <c r="AN16" s="31"/>
      <c r="AO16" s="392"/>
      <c r="BS16" s="202"/>
      <c r="BT16" s="202"/>
      <c r="BU16" s="202"/>
    </row>
    <row r="17" spans="2:73" s="10" customFormat="1" x14ac:dyDescent="0.45">
      <c r="B17" s="386">
        <f>'2月'!B17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'2月'!$AL$17</f>
        <v>0</v>
      </c>
      <c r="F17" s="32" t="s">
        <v>157</v>
      </c>
      <c r="G17" s="113"/>
      <c r="H17" s="114"/>
      <c r="I17" s="114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202"/>
      <c r="BT17" s="202"/>
      <c r="BU17" s="202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35"/>
      <c r="AL18" s="30"/>
      <c r="AM18" s="48">
        <f>SUM($G18:$AK18)</f>
        <v>0</v>
      </c>
      <c r="AN18" s="31"/>
      <c r="AO18" s="392"/>
      <c r="BS18" s="202"/>
      <c r="BT18" s="202"/>
      <c r="BU18" s="202"/>
    </row>
    <row r="19" spans="2:73" s="10" customFormat="1" x14ac:dyDescent="0.45">
      <c r="B19" s="386">
        <f>'2月'!B19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'2月'!$AL$19</f>
        <v>0</v>
      </c>
      <c r="F19" s="32" t="s">
        <v>157</v>
      </c>
      <c r="G19" s="113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202"/>
      <c r="BT19" s="202"/>
      <c r="BU19" s="202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6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35"/>
      <c r="AL20" s="30"/>
      <c r="AM20" s="48">
        <f>SUM($G20:$AK20)</f>
        <v>0</v>
      </c>
      <c r="AN20" s="31"/>
      <c r="AO20" s="392"/>
      <c r="BS20" s="202"/>
      <c r="BT20" s="202"/>
      <c r="BU20" s="202"/>
    </row>
    <row r="21" spans="2:73" s="10" customFormat="1" x14ac:dyDescent="0.45">
      <c r="B21" s="386">
        <f>'2月'!B21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'2月'!$AL$21</f>
        <v>0</v>
      </c>
      <c r="F21" s="32" t="s">
        <v>157</v>
      </c>
      <c r="G21" s="113"/>
      <c r="H21" s="114"/>
      <c r="I21" s="114"/>
      <c r="J21" s="114"/>
      <c r="K21" s="114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202"/>
      <c r="BT21" s="202"/>
      <c r="BU21" s="202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35"/>
      <c r="AL22" s="30"/>
      <c r="AM22" s="48">
        <f>SUM($G22:$AK22)</f>
        <v>0</v>
      </c>
      <c r="AN22" s="31"/>
      <c r="AO22" s="392"/>
      <c r="BP22" s="202"/>
    </row>
    <row r="23" spans="2:73" x14ac:dyDescent="0.45">
      <c r="B23" s="386">
        <f>'2月'!B23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'2月'!$AL$23</f>
        <v>0</v>
      </c>
      <c r="F23" s="32" t="s">
        <v>157</v>
      </c>
      <c r="G23" s="113"/>
      <c r="H23" s="114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202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6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35"/>
      <c r="AL24" s="30"/>
      <c r="AM24" s="48">
        <f>SUM($G24:$AK24)</f>
        <v>0</v>
      </c>
      <c r="AN24" s="31"/>
      <c r="AO24" s="392"/>
      <c r="BP24" s="202"/>
    </row>
    <row r="25" spans="2:73" x14ac:dyDescent="0.45">
      <c r="B25" s="386">
        <f>'2月'!B25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'2月'!$AL$25</f>
        <v>0</v>
      </c>
      <c r="F25" s="32" t="s">
        <v>157</v>
      </c>
      <c r="G25" s="113"/>
      <c r="H25" s="114"/>
      <c r="I25" s="114"/>
      <c r="J25" s="114"/>
      <c r="K25" s="114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202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6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35"/>
      <c r="AL26" s="30"/>
      <c r="AM26" s="48">
        <f>SUM($G26:$AK26)</f>
        <v>0</v>
      </c>
      <c r="AN26" s="31"/>
      <c r="AO26" s="392"/>
      <c r="BP26" s="202"/>
    </row>
    <row r="27" spans="2:73" ht="19.899999999999999" customHeight="1" x14ac:dyDescent="0.45">
      <c r="B27" s="386">
        <f>'2月'!B27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'2月'!$AL$27</f>
        <v>0</v>
      </c>
      <c r="F27" s="32" t="s">
        <v>157</v>
      </c>
      <c r="G27" s="113"/>
      <c r="H27" s="108"/>
      <c r="I27" s="109"/>
      <c r="J27" s="109"/>
      <c r="K27" s="109"/>
      <c r="L27" s="109"/>
      <c r="M27" s="109"/>
      <c r="N27" s="109"/>
      <c r="O27" s="114"/>
      <c r="P27" s="114"/>
      <c r="Q27" s="114"/>
      <c r="R27" s="114"/>
      <c r="S27" s="114"/>
      <c r="T27" s="114"/>
      <c r="U27" s="114"/>
      <c r="V27" s="114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4"/>
      <c r="AI27" s="114"/>
      <c r="AJ27" s="114"/>
      <c r="AK27" s="115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202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30"/>
      <c r="AM28" s="48">
        <f>SUM($G28:$AK28)</f>
        <v>0</v>
      </c>
      <c r="AN28" s="31"/>
      <c r="AO28" s="392"/>
      <c r="BP28" s="202"/>
    </row>
    <row r="29" spans="2:73" ht="19.899999999999999" customHeight="1" x14ac:dyDescent="0.45">
      <c r="B29" s="386">
        <f>'2月'!B29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'2月'!$AL$29</f>
        <v>0</v>
      </c>
      <c r="F29" s="32" t="s">
        <v>157</v>
      </c>
      <c r="G29" s="113"/>
      <c r="H29" s="114"/>
      <c r="I29" s="114"/>
      <c r="J29" s="108"/>
      <c r="K29" s="109"/>
      <c r="L29" s="109"/>
      <c r="M29" s="109"/>
      <c r="N29" s="109"/>
      <c r="O29" s="109"/>
      <c r="P29" s="109"/>
      <c r="Q29" s="114"/>
      <c r="R29" s="114"/>
      <c r="S29" s="114"/>
      <c r="T29" s="114"/>
      <c r="U29" s="114"/>
      <c r="V29" s="114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4"/>
      <c r="AI29" s="114"/>
      <c r="AJ29" s="114"/>
      <c r="AK29" s="115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202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30"/>
      <c r="AM30" s="48">
        <f>SUM($G30:$AK30)</f>
        <v>0</v>
      </c>
      <c r="AN30" s="31"/>
      <c r="AO30" s="392"/>
      <c r="BP30" s="202"/>
    </row>
    <row r="31" spans="2:73" x14ac:dyDescent="0.45">
      <c r="B31" s="386">
        <f>'2月'!B31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'2月'!$AL$31</f>
        <v>0</v>
      </c>
      <c r="F31" s="32" t="s">
        <v>157</v>
      </c>
      <c r="G31" s="113"/>
      <c r="H31" s="114"/>
      <c r="I31" s="114"/>
      <c r="J31" s="114"/>
      <c r="K31" s="114"/>
      <c r="L31" s="108"/>
      <c r="M31" s="109"/>
      <c r="N31" s="109"/>
      <c r="O31" s="109"/>
      <c r="P31" s="109"/>
      <c r="Q31" s="109"/>
      <c r="R31" s="109"/>
      <c r="S31" s="114"/>
      <c r="T31" s="114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14"/>
      <c r="AG31" s="114"/>
      <c r="AH31" s="114"/>
      <c r="AI31" s="114"/>
      <c r="AJ31" s="114"/>
      <c r="AK31" s="115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202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30"/>
      <c r="AM32" s="48">
        <f>SUM($G32:$AK32)</f>
        <v>0</v>
      </c>
      <c r="AN32" s="31"/>
      <c r="AO32" s="392"/>
      <c r="BP32" s="202"/>
    </row>
    <row r="33" spans="2:68" x14ac:dyDescent="0.45">
      <c r="B33" s="386">
        <f>'2月'!B33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'2月'!$AL$33</f>
        <v>0</v>
      </c>
      <c r="F33" s="32" t="s">
        <v>157</v>
      </c>
      <c r="G33" s="113"/>
      <c r="H33" s="114"/>
      <c r="I33" s="108"/>
      <c r="J33" s="109"/>
      <c r="K33" s="109"/>
      <c r="L33" s="109"/>
      <c r="M33" s="109"/>
      <c r="N33" s="109"/>
      <c r="O33" s="109"/>
      <c r="P33" s="114"/>
      <c r="Q33" s="114"/>
      <c r="R33" s="114"/>
      <c r="S33" s="114"/>
      <c r="T33" s="114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14"/>
      <c r="AG33" s="114"/>
      <c r="AH33" s="114"/>
      <c r="AI33" s="114"/>
      <c r="AJ33" s="114"/>
      <c r="AK33" s="115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  <c r="BP33" s="202"/>
    </row>
    <row r="34" spans="2:68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35"/>
      <c r="AL34" s="30"/>
      <c r="AM34" s="48">
        <f>SUM($G34:$AK34)</f>
        <v>0</v>
      </c>
      <c r="AN34" s="31"/>
      <c r="AO34" s="392"/>
      <c r="BP34" s="202"/>
    </row>
    <row r="35" spans="2:68" x14ac:dyDescent="0.45">
      <c r="B35" s="386">
        <f>'2月'!B35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'2月'!$AL$35</f>
        <v>0</v>
      </c>
      <c r="F35" s="32" t="s">
        <v>157</v>
      </c>
      <c r="G35" s="113"/>
      <c r="H35" s="114"/>
      <c r="I35" s="114"/>
      <c r="J35" s="114"/>
      <c r="K35" s="114"/>
      <c r="L35" s="108"/>
      <c r="M35" s="109"/>
      <c r="N35" s="109"/>
      <c r="O35" s="109"/>
      <c r="P35" s="109"/>
      <c r="Q35" s="109"/>
      <c r="R35" s="109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  <c r="BP35" s="202"/>
    </row>
    <row r="36" spans="2:68" ht="20.45" customHeight="1" x14ac:dyDescent="0.45">
      <c r="B36" s="387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30"/>
      <c r="AM36" s="48">
        <f>SUM($G36:$AK36)</f>
        <v>0</v>
      </c>
      <c r="AN36" s="31"/>
      <c r="AO36" s="392"/>
      <c r="BP36" s="202"/>
    </row>
    <row r="37" spans="2:68" ht="21" customHeight="1" x14ac:dyDescent="0.45">
      <c r="B37" s="386">
        <f>'2月'!B37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'2月'!$AL$37</f>
        <v>0</v>
      </c>
      <c r="F37" s="32" t="s">
        <v>157</v>
      </c>
      <c r="G37" s="113"/>
      <c r="H37" s="114"/>
      <c r="I37" s="108"/>
      <c r="J37" s="109"/>
      <c r="K37" s="109"/>
      <c r="L37" s="109"/>
      <c r="M37" s="109"/>
      <c r="N37" s="109"/>
      <c r="O37" s="109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  <c r="BP37" s="202"/>
    </row>
    <row r="38" spans="2:68" x14ac:dyDescent="0.45">
      <c r="B38" s="386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2"/>
      <c r="AL38" s="30"/>
      <c r="AM38" s="48">
        <f>SUM($G38:$AK38)</f>
        <v>0</v>
      </c>
      <c r="AN38" s="31"/>
      <c r="AO38" s="392"/>
      <c r="BP38" s="202"/>
    </row>
    <row r="39" spans="2:68" x14ac:dyDescent="0.45">
      <c r="B39" s="386">
        <f>'2月'!B39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'2月'!$AL$39</f>
        <v>0</v>
      </c>
      <c r="F39" s="32" t="s">
        <v>157</v>
      </c>
      <c r="G39" s="113"/>
      <c r="H39" s="114"/>
      <c r="I39" s="114"/>
      <c r="J39" s="114"/>
      <c r="K39" s="114"/>
      <c r="L39" s="108"/>
      <c r="M39" s="109"/>
      <c r="N39" s="109"/>
      <c r="O39" s="109"/>
      <c r="P39" s="109"/>
      <c r="Q39" s="109"/>
      <c r="R39" s="109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4"/>
      <c r="AD39" s="114"/>
      <c r="AE39" s="114"/>
      <c r="AF39" s="114"/>
      <c r="AG39" s="114"/>
      <c r="AH39" s="114"/>
      <c r="AI39" s="114"/>
      <c r="AJ39" s="114"/>
      <c r="AK39" s="115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  <c r="BP39" s="202"/>
    </row>
    <row r="40" spans="2:68" x14ac:dyDescent="0.45">
      <c r="B40" s="387"/>
      <c r="C40" s="389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30"/>
      <c r="AM40" s="48">
        <f>SUM($G40:$AK40)</f>
        <v>0</v>
      </c>
      <c r="AN40" s="31"/>
      <c r="AO40" s="392"/>
      <c r="BP40" s="202"/>
    </row>
    <row r="41" spans="2:68" x14ac:dyDescent="0.45">
      <c r="B41" s="386">
        <f>'2月'!B41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'2月'!$AL$41</f>
        <v>0</v>
      </c>
      <c r="F41" s="32" t="s">
        <v>157</v>
      </c>
      <c r="G41" s="113"/>
      <c r="H41" s="114"/>
      <c r="I41" s="114"/>
      <c r="J41" s="108"/>
      <c r="K41" s="109"/>
      <c r="L41" s="109"/>
      <c r="M41" s="109"/>
      <c r="N41" s="109"/>
      <c r="O41" s="109"/>
      <c r="P41" s="109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5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  <c r="BP41" s="202"/>
    </row>
    <row r="42" spans="2:68" x14ac:dyDescent="0.45">
      <c r="B42" s="387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30"/>
      <c r="AM42" s="48">
        <f>SUM($G42:$AK42)</f>
        <v>0</v>
      </c>
      <c r="AN42" s="31"/>
      <c r="AO42" s="392"/>
      <c r="BP42" s="202"/>
    </row>
    <row r="43" spans="2:68" x14ac:dyDescent="0.45">
      <c r="B43" s="386">
        <f>'2月'!B43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'2月'!$AL$43</f>
        <v>0</v>
      </c>
      <c r="F43" s="32" t="s">
        <v>157</v>
      </c>
      <c r="G43" s="113"/>
      <c r="H43" s="114"/>
      <c r="I43" s="108"/>
      <c r="J43" s="109"/>
      <c r="K43" s="109"/>
      <c r="L43" s="109"/>
      <c r="M43" s="109"/>
      <c r="N43" s="109"/>
      <c r="O43" s="109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  <c r="BP43" s="202"/>
    </row>
    <row r="44" spans="2:68" ht="20.25" thickBot="1" x14ac:dyDescent="0.5">
      <c r="B44" s="386"/>
      <c r="C44" s="393"/>
      <c r="D44" s="346"/>
      <c r="E44" s="394"/>
      <c r="F44" s="36" t="s">
        <v>158</v>
      </c>
      <c r="G44" s="110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2"/>
      <c r="AL44" s="37"/>
      <c r="AM44" s="51">
        <f>SUM($G44:$AK44)</f>
        <v>0</v>
      </c>
      <c r="AN44" s="38"/>
      <c r="AO44" s="395"/>
      <c r="BP44" s="202"/>
    </row>
    <row r="45" spans="2:68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  <c r="BP45" s="202"/>
    </row>
    <row r="46" spans="2:68" ht="20.25" thickBot="1" x14ac:dyDescent="0.5">
      <c r="B46" s="379"/>
      <c r="C46" s="380"/>
      <c r="D46" s="382"/>
      <c r="E46" s="384"/>
      <c r="F46" s="41" t="s">
        <v>158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18">
        <f t="shared" si="18"/>
        <v>0</v>
      </c>
      <c r="AL46" s="42"/>
      <c r="AM46" s="54">
        <f>SUM($G46:$AK46)</f>
        <v>0</v>
      </c>
      <c r="AN46" s="43"/>
      <c r="AO46" s="385"/>
      <c r="BP46" s="202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7">
        <f>SUM(AN5,AN7,AN9,AN11,AN13,AN15,AN17,AN19,AN21,AN23,AN25,AN27,AN29,AN31,AN33,AN35,AN37,AN39,AN41,AN43)</f>
        <v>0</v>
      </c>
      <c r="AO47" s="12"/>
      <c r="BP47" s="202"/>
    </row>
    <row r="48" spans="2:68" x14ac:dyDescent="0.45">
      <c r="BP48" s="202"/>
    </row>
    <row r="49" spans="68:68" x14ac:dyDescent="0.45">
      <c r="BP49" s="202"/>
    </row>
    <row r="50" spans="68:68" x14ac:dyDescent="0.45">
      <c r="BP50" s="202"/>
    </row>
    <row r="51" spans="68:68" x14ac:dyDescent="0.45">
      <c r="BP51" s="202"/>
    </row>
    <row r="52" spans="68:68" x14ac:dyDescent="0.45">
      <c r="BP52" s="202"/>
    </row>
    <row r="53" spans="68:68" x14ac:dyDescent="0.45">
      <c r="BP53" s="202"/>
    </row>
    <row r="54" spans="68:68" x14ac:dyDescent="0.45">
      <c r="BP54" s="202"/>
    </row>
    <row r="55" spans="68:68" x14ac:dyDescent="0.45">
      <c r="BP55" s="202"/>
    </row>
    <row r="56" spans="68:68" x14ac:dyDescent="0.45">
      <c r="BP56" s="202"/>
    </row>
    <row r="57" spans="68:68" x14ac:dyDescent="0.45">
      <c r="BP57" s="202"/>
    </row>
    <row r="58" spans="68:68" x14ac:dyDescent="0.45">
      <c r="BP58" s="202"/>
    </row>
    <row r="59" spans="68:68" x14ac:dyDescent="0.45">
      <c r="BP59" s="202"/>
    </row>
    <row r="60" spans="68:68" x14ac:dyDescent="0.45">
      <c r="BP60" s="202"/>
    </row>
    <row r="61" spans="68:68" x14ac:dyDescent="0.45">
      <c r="BP61" s="202"/>
    </row>
    <row r="62" spans="68:68" x14ac:dyDescent="0.45">
      <c r="BP62" s="202"/>
    </row>
    <row r="63" spans="68:68" x14ac:dyDescent="0.45">
      <c r="BP63" s="202"/>
    </row>
    <row r="64" spans="68:68" x14ac:dyDescent="0.45">
      <c r="BP64" s="202"/>
    </row>
    <row r="65" spans="68:68" x14ac:dyDescent="0.45">
      <c r="BP65" s="202"/>
    </row>
    <row r="66" spans="68:68" x14ac:dyDescent="0.45">
      <c r="BP66" s="202"/>
    </row>
    <row r="67" spans="68:68" x14ac:dyDescent="0.45">
      <c r="BP67" s="202"/>
    </row>
    <row r="68" spans="68:68" x14ac:dyDescent="0.45">
      <c r="BP68" s="202"/>
    </row>
    <row r="69" spans="68:68" x14ac:dyDescent="0.45">
      <c r="BP69" s="202"/>
    </row>
    <row r="70" spans="68:68" x14ac:dyDescent="0.45">
      <c r="BP70" s="202"/>
    </row>
    <row r="71" spans="68:68" x14ac:dyDescent="0.45">
      <c r="BP71" s="202"/>
    </row>
    <row r="72" spans="68:68" x14ac:dyDescent="0.45">
      <c r="BP72" s="202"/>
    </row>
    <row r="73" spans="68:68" x14ac:dyDescent="0.45">
      <c r="BP73" s="202"/>
    </row>
    <row r="74" spans="68:68" ht="19.899999999999999" customHeight="1" x14ac:dyDescent="0.45">
      <c r="BP74" s="202"/>
    </row>
    <row r="75" spans="68:68" x14ac:dyDescent="0.45">
      <c r="BP75" s="202"/>
    </row>
    <row r="76" spans="68:68" x14ac:dyDescent="0.45">
      <c r="BP76" s="202"/>
    </row>
    <row r="77" spans="68:68" x14ac:dyDescent="0.45">
      <c r="BP77" s="202"/>
    </row>
    <row r="78" spans="68:68" x14ac:dyDescent="0.45">
      <c r="BP78" s="202"/>
    </row>
    <row r="79" spans="68:68" x14ac:dyDescent="0.45">
      <c r="BP79" s="202"/>
    </row>
    <row r="80" spans="68:68" x14ac:dyDescent="0.45">
      <c r="BP80" s="202"/>
    </row>
    <row r="81" spans="68:68" x14ac:dyDescent="0.45">
      <c r="BP81" s="202"/>
    </row>
    <row r="82" spans="68:68" x14ac:dyDescent="0.45">
      <c r="BP82" s="202"/>
    </row>
    <row r="83" spans="68:68" x14ac:dyDescent="0.45">
      <c r="BP83" s="202"/>
    </row>
    <row r="84" spans="68:68" x14ac:dyDescent="0.45">
      <c r="BP84" s="202"/>
    </row>
    <row r="85" spans="68:68" x14ac:dyDescent="0.45">
      <c r="BP85" s="202"/>
    </row>
    <row r="86" spans="68:68" x14ac:dyDescent="0.45">
      <c r="BP86" s="202"/>
    </row>
    <row r="87" spans="68:68" x14ac:dyDescent="0.45">
      <c r="BP87" s="202"/>
    </row>
    <row r="88" spans="68:68" x14ac:dyDescent="0.45">
      <c r="BP88" s="202"/>
    </row>
    <row r="89" spans="68:68" x14ac:dyDescent="0.45">
      <c r="BP89" s="202"/>
    </row>
    <row r="90" spans="68:68" x14ac:dyDescent="0.45">
      <c r="BP90" s="202"/>
    </row>
    <row r="91" spans="68:68" x14ac:dyDescent="0.45">
      <c r="BP91" s="202"/>
    </row>
    <row r="92" spans="68:68" x14ac:dyDescent="0.45">
      <c r="BP92" s="202"/>
    </row>
    <row r="93" spans="68:68" x14ac:dyDescent="0.45">
      <c r="BP93" s="202"/>
    </row>
    <row r="94" spans="68:68" x14ac:dyDescent="0.45">
      <c r="BP94" s="202"/>
    </row>
    <row r="95" spans="68:68" x14ac:dyDescent="0.45">
      <c r="BP95" s="202"/>
    </row>
    <row r="96" spans="68:68" x14ac:dyDescent="0.45">
      <c r="BP96" s="202"/>
    </row>
    <row r="97" spans="68:68" x14ac:dyDescent="0.45">
      <c r="BP97" s="202"/>
    </row>
    <row r="98" spans="68:68" x14ac:dyDescent="0.45">
      <c r="BP98" s="202"/>
    </row>
    <row r="99" spans="68:68" x14ac:dyDescent="0.45">
      <c r="BP99" s="202"/>
    </row>
    <row r="100" spans="68:68" x14ac:dyDescent="0.45">
      <c r="BP100" s="202"/>
    </row>
    <row r="101" spans="68:68" x14ac:dyDescent="0.45">
      <c r="BP101" s="202"/>
    </row>
    <row r="102" spans="68:68" x14ac:dyDescent="0.45">
      <c r="BP102" s="202"/>
    </row>
    <row r="103" spans="68:68" x14ac:dyDescent="0.45">
      <c r="BP103" s="202"/>
    </row>
    <row r="104" spans="68:68" x14ac:dyDescent="0.45">
      <c r="BP104" s="202"/>
    </row>
    <row r="105" spans="68:68" x14ac:dyDescent="0.45">
      <c r="BP105" s="202"/>
    </row>
    <row r="106" spans="68:68" x14ac:dyDescent="0.45">
      <c r="BP106" s="202"/>
    </row>
    <row r="107" spans="68:68" x14ac:dyDescent="0.45">
      <c r="BP107" s="202"/>
    </row>
    <row r="108" spans="68:68" x14ac:dyDescent="0.45">
      <c r="BP108" s="202"/>
    </row>
    <row r="109" spans="68:68" x14ac:dyDescent="0.45">
      <c r="BP109" s="202"/>
    </row>
    <row r="110" spans="68:68" x14ac:dyDescent="0.45">
      <c r="BP110" s="202"/>
    </row>
    <row r="111" spans="68:68" x14ac:dyDescent="0.45">
      <c r="BP111" s="202"/>
    </row>
    <row r="112" spans="68:68" x14ac:dyDescent="0.45">
      <c r="BP112" s="202"/>
    </row>
    <row r="113" spans="68:68" x14ac:dyDescent="0.45">
      <c r="BP113" s="202"/>
    </row>
    <row r="114" spans="68:68" x14ac:dyDescent="0.45">
      <c r="BP114" s="202"/>
    </row>
    <row r="115" spans="68:68" x14ac:dyDescent="0.45">
      <c r="BP115" s="202"/>
    </row>
    <row r="116" spans="68:68" x14ac:dyDescent="0.45">
      <c r="BP116" s="202"/>
    </row>
    <row r="117" spans="68:68" x14ac:dyDescent="0.45">
      <c r="BP117" s="202"/>
    </row>
    <row r="118" spans="68:68" x14ac:dyDescent="0.45">
      <c r="BP118" s="202"/>
    </row>
    <row r="119" spans="68:68" x14ac:dyDescent="0.45">
      <c r="BP119" s="202"/>
    </row>
    <row r="120" spans="68:68" x14ac:dyDescent="0.45">
      <c r="BP120" s="202"/>
    </row>
    <row r="121" spans="68:68" x14ac:dyDescent="0.45">
      <c r="BP121" s="202"/>
    </row>
    <row r="122" spans="68:68" x14ac:dyDescent="0.45">
      <c r="BP122" s="202"/>
    </row>
    <row r="123" spans="68:68" x14ac:dyDescent="0.45">
      <c r="BP123" s="202"/>
    </row>
    <row r="124" spans="68:68" x14ac:dyDescent="0.45">
      <c r="BP124" s="202"/>
    </row>
    <row r="125" spans="68:68" x14ac:dyDescent="0.45">
      <c r="BP125" s="202"/>
    </row>
    <row r="126" spans="68:68" x14ac:dyDescent="0.45">
      <c r="BP126" s="202"/>
    </row>
    <row r="127" spans="68:68" x14ac:dyDescent="0.45">
      <c r="BP127" s="202"/>
    </row>
    <row r="128" spans="68:68" x14ac:dyDescent="0.45">
      <c r="BP128" s="202"/>
    </row>
    <row r="129" spans="68:68" x14ac:dyDescent="0.45">
      <c r="BP129" s="202"/>
    </row>
    <row r="130" spans="68:68" x14ac:dyDescent="0.45">
      <c r="BP130" s="202"/>
    </row>
    <row r="131" spans="68:68" x14ac:dyDescent="0.45">
      <c r="BP131" s="202"/>
    </row>
    <row r="132" spans="68:68" x14ac:dyDescent="0.45">
      <c r="BP132" s="202"/>
    </row>
    <row r="133" spans="68:68" x14ac:dyDescent="0.45">
      <c r="BP133" s="202"/>
    </row>
    <row r="134" spans="68:68" x14ac:dyDescent="0.45">
      <c r="BP134" s="202"/>
    </row>
    <row r="135" spans="68:68" x14ac:dyDescent="0.45">
      <c r="BP135" s="202"/>
    </row>
    <row r="136" spans="68:68" x14ac:dyDescent="0.45">
      <c r="BP136" s="202"/>
    </row>
    <row r="137" spans="68:68" x14ac:dyDescent="0.45">
      <c r="BP137" s="202"/>
    </row>
    <row r="138" spans="68:68" x14ac:dyDescent="0.45">
      <c r="BP138" s="202"/>
    </row>
    <row r="139" spans="68:68" x14ac:dyDescent="0.45">
      <c r="BP139" s="202"/>
    </row>
    <row r="140" spans="68:68" x14ac:dyDescent="0.45">
      <c r="BP140" s="202"/>
    </row>
    <row r="141" spans="68:68" x14ac:dyDescent="0.45">
      <c r="BP141" s="202"/>
    </row>
    <row r="142" spans="68:68" x14ac:dyDescent="0.45">
      <c r="BP142" s="202"/>
    </row>
    <row r="143" spans="68:68" x14ac:dyDescent="0.45">
      <c r="BP143" s="202"/>
    </row>
    <row r="144" spans="68:68" x14ac:dyDescent="0.45">
      <c r="BP144" s="202"/>
    </row>
    <row r="145" spans="68:68" x14ac:dyDescent="0.45">
      <c r="BP145" s="202"/>
    </row>
    <row r="146" spans="68:68" x14ac:dyDescent="0.45">
      <c r="BP146" s="202"/>
    </row>
    <row r="147" spans="68:68" x14ac:dyDescent="0.45">
      <c r="BP147" s="202"/>
    </row>
    <row r="148" spans="68:68" x14ac:dyDescent="0.45">
      <c r="BP148" s="202"/>
    </row>
    <row r="149" spans="68:68" x14ac:dyDescent="0.45">
      <c r="BP149" s="202"/>
    </row>
    <row r="150" spans="68:68" x14ac:dyDescent="0.45">
      <c r="BP150" s="202"/>
    </row>
    <row r="151" spans="68:68" x14ac:dyDescent="0.45">
      <c r="BP151" s="202"/>
    </row>
    <row r="152" spans="68:68" x14ac:dyDescent="0.45">
      <c r="BP152" s="202"/>
    </row>
    <row r="153" spans="68:68" x14ac:dyDescent="0.45">
      <c r="BP153" s="202"/>
    </row>
    <row r="154" spans="68:68" x14ac:dyDescent="0.45">
      <c r="BP154" s="202"/>
    </row>
    <row r="155" spans="68:68" x14ac:dyDescent="0.45">
      <c r="BP155" s="202"/>
    </row>
    <row r="156" spans="68:68" x14ac:dyDescent="0.45">
      <c r="BP156" s="202"/>
    </row>
    <row r="157" spans="68:68" x14ac:dyDescent="0.45">
      <c r="BP157" s="202"/>
    </row>
    <row r="158" spans="68:68" x14ac:dyDescent="0.45">
      <c r="BP158" s="202"/>
    </row>
    <row r="159" spans="68:68" x14ac:dyDescent="0.45">
      <c r="BP159" s="202"/>
    </row>
    <row r="160" spans="68:68" x14ac:dyDescent="0.45">
      <c r="BP160" s="202"/>
    </row>
    <row r="161" spans="68:68" x14ac:dyDescent="0.45">
      <c r="BP161" s="202"/>
    </row>
    <row r="162" spans="68:68" x14ac:dyDescent="0.45">
      <c r="BP162" s="202"/>
    </row>
    <row r="163" spans="68:68" x14ac:dyDescent="0.45">
      <c r="BP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997EB-EE67-4441-B673-FD7B2EB23F69}">
  <sheetPr transitionEvaluation="1"/>
  <dimension ref="B2:BQ206"/>
  <sheetViews>
    <sheetView zoomScaleNormal="100" workbookViewId="0">
      <selection activeCell="B5" sqref="B5:B6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59765625" style="202" customWidth="1"/>
    <col min="4" max="4" width="8.59765625" style="57" customWidth="1"/>
    <col min="5" max="5" width="5.69921875" style="202" customWidth="1"/>
    <col min="6" max="17" width="7.59765625" style="202" customWidth="1"/>
    <col min="18" max="20" width="8.59765625" style="202" customWidth="1"/>
    <col min="21" max="21" width="14.59765625" style="202" customWidth="1"/>
    <col min="22" max="47" width="4.8984375" style="202" customWidth="1"/>
    <col min="48" max="48" width="10.69921875" style="202" customWidth="1"/>
    <col min="49" max="49" width="25.59765625" style="202" customWidth="1"/>
    <col min="50" max="50" width="4.8984375" style="202" customWidth="1"/>
    <col min="51" max="51" width="8.69921875" style="202" customWidth="1"/>
    <col min="52" max="52" width="7.59765625" style="202" customWidth="1"/>
    <col min="53" max="53" width="8.69921875" style="11" customWidth="1"/>
    <col min="54" max="55" width="5.19921875" style="202" customWidth="1"/>
    <col min="56" max="58" width="4.8984375" style="202" customWidth="1"/>
    <col min="59" max="61" width="5.69921875" style="202" customWidth="1"/>
    <col min="62" max="62" width="10.3984375" style="202" customWidth="1"/>
    <col min="63" max="66" width="5.69921875" style="202" customWidth="1"/>
    <col min="67" max="67" width="5.69921875" style="11" customWidth="1"/>
    <col min="68" max="68" width="10.796875" style="202" customWidth="1"/>
    <col min="69" max="69" width="27.3984375" style="202" customWidth="1"/>
    <col min="70" max="70" width="5.69921875" style="202" customWidth="1"/>
    <col min="71" max="71" width="10" style="202" customWidth="1"/>
    <col min="72" max="72" width="22.296875" style="202" customWidth="1"/>
    <col min="73" max="78" width="5.296875" style="202" customWidth="1"/>
    <col min="79" max="16384" width="8.69921875" style="202"/>
  </cols>
  <sheetData>
    <row r="2" spans="2:67" ht="28.5" x14ac:dyDescent="0.45">
      <c r="C2" s="397" t="str">
        <f>'3月'!$C$2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67" ht="20.25" thickBot="1" x14ac:dyDescent="0.5">
      <c r="E3" s="9"/>
      <c r="F3" s="9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8"/>
      <c r="BB3" s="9"/>
      <c r="BC3" s="9"/>
      <c r="BD3" s="9"/>
      <c r="BE3" s="9"/>
      <c r="BF3" s="9"/>
      <c r="BG3" s="9"/>
      <c r="BH3" s="9"/>
      <c r="BI3" s="9"/>
    </row>
    <row r="4" spans="2:67" ht="39" customHeight="1" thickBot="1" x14ac:dyDescent="0.5">
      <c r="B4" s="14" t="s">
        <v>37</v>
      </c>
      <c r="C4" s="15" t="s">
        <v>36</v>
      </c>
      <c r="D4" s="16" t="s">
        <v>141</v>
      </c>
      <c r="E4" s="18" t="s">
        <v>161</v>
      </c>
      <c r="F4" s="59">
        <v>4</v>
      </c>
      <c r="G4" s="59">
        <v>5</v>
      </c>
      <c r="H4" s="59">
        <v>6</v>
      </c>
      <c r="I4" s="59">
        <v>7</v>
      </c>
      <c r="J4" s="59">
        <v>8</v>
      </c>
      <c r="K4" s="59">
        <v>9</v>
      </c>
      <c r="L4" s="59">
        <v>10</v>
      </c>
      <c r="M4" s="59">
        <v>11</v>
      </c>
      <c r="N4" s="59">
        <v>12</v>
      </c>
      <c r="O4" s="58">
        <v>1</v>
      </c>
      <c r="P4" s="59">
        <v>2</v>
      </c>
      <c r="Q4" s="59">
        <v>3</v>
      </c>
      <c r="R4" s="22" t="s">
        <v>417</v>
      </c>
      <c r="S4" s="23" t="s">
        <v>418</v>
      </c>
      <c r="T4" s="24" t="s">
        <v>419</v>
      </c>
      <c r="U4" s="25" t="s">
        <v>411</v>
      </c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S4" s="10"/>
      <c r="AU4" s="26"/>
      <c r="AV4" s="26"/>
      <c r="BO4" s="202"/>
    </row>
    <row r="5" spans="2:67" s="10" customFormat="1" x14ac:dyDescent="0.45">
      <c r="B5" s="399">
        <f>'12月'!$B5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27" t="s">
        <v>157</v>
      </c>
      <c r="F5" s="78">
        <f>'4月'!$AK$5</f>
        <v>0</v>
      </c>
      <c r="G5" s="77">
        <f>'5月'!$AL$5</f>
        <v>0</v>
      </c>
      <c r="H5" s="78">
        <f>'6月'!$AK$5</f>
        <v>0</v>
      </c>
      <c r="I5" s="77">
        <f>'7月'!$AL$5</f>
        <v>0</v>
      </c>
      <c r="J5" s="78">
        <f>'8月'!$AL$5</f>
        <v>0</v>
      </c>
      <c r="K5" s="77">
        <f>'9月'!$AK$5</f>
        <v>0</v>
      </c>
      <c r="L5" s="78">
        <f>'10月'!$AL$5</f>
        <v>0</v>
      </c>
      <c r="M5" s="77">
        <f>'11月'!$AK$5</f>
        <v>0</v>
      </c>
      <c r="N5" s="78">
        <f>'12月'!$AL$5</f>
        <v>0</v>
      </c>
      <c r="O5" s="77">
        <f>'1月'!$AL$5</f>
        <v>0</v>
      </c>
      <c r="P5" s="78">
        <f>'2月'!$AJ$5</f>
        <v>0</v>
      </c>
      <c r="Q5" s="77">
        <f>'3月'!$AL$5</f>
        <v>0</v>
      </c>
      <c r="R5" s="79">
        <f>SUM($F$5:$Q$5)</f>
        <v>0</v>
      </c>
      <c r="S5" s="73"/>
      <c r="T5" s="80">
        <f>'3月'!$AN$5</f>
        <v>0</v>
      </c>
      <c r="U5" s="376">
        <f>D5*S6</f>
        <v>0</v>
      </c>
    </row>
    <row r="6" spans="2:67" s="10" customFormat="1" ht="19.5" customHeight="1" x14ac:dyDescent="0.45">
      <c r="B6" s="458"/>
      <c r="C6" s="389"/>
      <c r="D6" s="364"/>
      <c r="E6" s="29" t="s">
        <v>158</v>
      </c>
      <c r="F6" s="82">
        <f>'4月'!$AL$6</f>
        <v>0</v>
      </c>
      <c r="G6" s="81">
        <f>'5月'!$AM$6</f>
        <v>0</v>
      </c>
      <c r="H6" s="82">
        <f>'6月'!$AL$6</f>
        <v>0</v>
      </c>
      <c r="I6" s="81">
        <f>'7月'!$AM$6</f>
        <v>0</v>
      </c>
      <c r="J6" s="82">
        <f>'8月'!$AM$6</f>
        <v>0</v>
      </c>
      <c r="K6" s="81">
        <f>'9月'!$AL$6</f>
        <v>0</v>
      </c>
      <c r="L6" s="82">
        <f>'10月'!$AM$6</f>
        <v>0</v>
      </c>
      <c r="M6" s="81">
        <f>'11月'!$AL$6</f>
        <v>0</v>
      </c>
      <c r="N6" s="82">
        <f>'12月'!$AM$6</f>
        <v>0</v>
      </c>
      <c r="O6" s="81">
        <f>'1月'!$AM$6</f>
        <v>0</v>
      </c>
      <c r="P6" s="82">
        <f>'2月'!$AK$6</f>
        <v>0</v>
      </c>
      <c r="Q6" s="81">
        <f>'3月'!$AM$6</f>
        <v>0</v>
      </c>
      <c r="R6" s="30"/>
      <c r="S6" s="48">
        <f>SUM($F6:$Q6)</f>
        <v>0</v>
      </c>
      <c r="T6" s="31"/>
      <c r="U6" s="392"/>
    </row>
    <row r="7" spans="2:67" s="10" customFormat="1" x14ac:dyDescent="0.45">
      <c r="B7" s="386">
        <f>'12月'!$B7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2" t="s">
        <v>157</v>
      </c>
      <c r="F7" s="78">
        <f>'4月'!$AK$7</f>
        <v>0</v>
      </c>
      <c r="G7" s="83">
        <f>'5月'!$AL$7</f>
        <v>0</v>
      </c>
      <c r="H7" s="78">
        <f>'6月'!$AK$7</f>
        <v>0</v>
      </c>
      <c r="I7" s="78">
        <f>'7月'!$AL$7</f>
        <v>0</v>
      </c>
      <c r="J7" s="78">
        <f>'8月'!$AL$7</f>
        <v>0</v>
      </c>
      <c r="K7" s="78">
        <f>'9月'!$AK$7</f>
        <v>0</v>
      </c>
      <c r="L7" s="78">
        <f>'10月'!$AL$7</f>
        <v>0</v>
      </c>
      <c r="M7" s="78">
        <f>'11月'!$AK$7</f>
        <v>0</v>
      </c>
      <c r="N7" s="78">
        <f>'12月'!$AL$7</f>
        <v>0</v>
      </c>
      <c r="O7" s="83">
        <f>'1月'!$AL$7</f>
        <v>0</v>
      </c>
      <c r="P7" s="78">
        <f>'2月'!$AJ$7</f>
        <v>0</v>
      </c>
      <c r="Q7" s="78">
        <f>'3月'!$AL$7</f>
        <v>0</v>
      </c>
      <c r="R7" s="49">
        <f>SUM($F$7:$Q$7)</f>
        <v>0</v>
      </c>
      <c r="S7" s="33"/>
      <c r="T7" s="50">
        <f>'3月'!$AN$7</f>
        <v>0</v>
      </c>
      <c r="U7" s="349">
        <f>D7*S8</f>
        <v>0</v>
      </c>
    </row>
    <row r="8" spans="2:67" s="10" customFormat="1" ht="19.149999999999999" customHeight="1" x14ac:dyDescent="0.45">
      <c r="B8" s="387"/>
      <c r="C8" s="389"/>
      <c r="D8" s="364"/>
      <c r="E8" s="29" t="s">
        <v>158</v>
      </c>
      <c r="F8" s="84">
        <f>'4月'!$AL$8</f>
        <v>0</v>
      </c>
      <c r="G8" s="84">
        <f>'5月'!$AM$8</f>
        <v>0</v>
      </c>
      <c r="H8" s="84">
        <f>'6月'!$AL$8</f>
        <v>0</v>
      </c>
      <c r="I8" s="84">
        <f>'7月'!$AM$8</f>
        <v>0</v>
      </c>
      <c r="J8" s="84">
        <f>'8月'!$AM$8</f>
        <v>0</v>
      </c>
      <c r="K8" s="84">
        <f>'9月'!$AL$8</f>
        <v>0</v>
      </c>
      <c r="L8" s="85">
        <f>'10月'!$AM$8</f>
        <v>0</v>
      </c>
      <c r="M8" s="84">
        <f>'11月'!$AL$8</f>
        <v>0</v>
      </c>
      <c r="N8" s="85">
        <f>'12月'!$AM$8</f>
        <v>0</v>
      </c>
      <c r="O8" s="84">
        <f>'1月'!$AM$8</f>
        <v>0</v>
      </c>
      <c r="P8" s="82">
        <f>'2月'!$AK$8</f>
        <v>0</v>
      </c>
      <c r="Q8" s="84">
        <f>'3月'!$AM$8</f>
        <v>0</v>
      </c>
      <c r="R8" s="30"/>
      <c r="S8" s="48">
        <f>SUM($F8:$Q8)</f>
        <v>0</v>
      </c>
      <c r="T8" s="34"/>
      <c r="U8" s="392"/>
    </row>
    <row r="9" spans="2:67" s="10" customFormat="1" x14ac:dyDescent="0.45">
      <c r="B9" s="386">
        <f>'12月'!$B9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2" t="s">
        <v>157</v>
      </c>
      <c r="F9" s="86">
        <f>'4月'!$AK$9</f>
        <v>0</v>
      </c>
      <c r="G9" s="86">
        <f>'5月'!$AL$9</f>
        <v>0</v>
      </c>
      <c r="H9" s="86">
        <f>'6月'!$AK$9</f>
        <v>0</v>
      </c>
      <c r="I9" s="86">
        <f>'7月'!$AL$9</f>
        <v>0</v>
      </c>
      <c r="J9" s="86">
        <f>'8月'!$AL$9</f>
        <v>0</v>
      </c>
      <c r="K9" s="86">
        <f>'9月'!$AK$9</f>
        <v>0</v>
      </c>
      <c r="L9" s="86">
        <f>'10月'!$AL$9</f>
        <v>0</v>
      </c>
      <c r="M9" s="86">
        <f>'11月'!$AK$9</f>
        <v>0</v>
      </c>
      <c r="N9" s="86">
        <f>'12月'!$AL$9</f>
        <v>0</v>
      </c>
      <c r="O9" s="77">
        <f>'1月'!$AL$9</f>
        <v>0</v>
      </c>
      <c r="P9" s="87">
        <f>'2月'!$AJ$9</f>
        <v>0</v>
      </c>
      <c r="Q9" s="86">
        <f>'3月'!$AL$9</f>
        <v>0</v>
      </c>
      <c r="R9" s="49">
        <f>SUM($F$9:$P$9)</f>
        <v>0</v>
      </c>
      <c r="S9" s="33"/>
      <c r="T9" s="50">
        <f>'3月'!$AN$9</f>
        <v>0</v>
      </c>
      <c r="U9" s="349">
        <f>D9*S10</f>
        <v>0</v>
      </c>
    </row>
    <row r="10" spans="2:67" s="10" customFormat="1" ht="19.5" customHeight="1" x14ac:dyDescent="0.45">
      <c r="B10" s="387"/>
      <c r="C10" s="389"/>
      <c r="D10" s="364"/>
      <c r="E10" s="29" t="s">
        <v>158</v>
      </c>
      <c r="F10" s="84">
        <f>'4月'!$AL$10</f>
        <v>0</v>
      </c>
      <c r="G10" s="84">
        <f>'5月'!$AM$10</f>
        <v>0</v>
      </c>
      <c r="H10" s="84">
        <f>'6月'!$AL$10</f>
        <v>0</v>
      </c>
      <c r="I10" s="84">
        <f>'7月'!$AM$10</f>
        <v>0</v>
      </c>
      <c r="J10" s="84">
        <f>'8月'!$AM$10</f>
        <v>0</v>
      </c>
      <c r="K10" s="84">
        <f>'9月'!$AL$10</f>
        <v>0</v>
      </c>
      <c r="L10" s="84">
        <f>'10月'!$AM$10</f>
        <v>0</v>
      </c>
      <c r="M10" s="84">
        <f>'11月'!$AL$10</f>
        <v>0</v>
      </c>
      <c r="N10" s="84">
        <f>'12月'!$AM$10</f>
        <v>0</v>
      </c>
      <c r="O10" s="81">
        <f>'1月'!$AM$10</f>
        <v>0</v>
      </c>
      <c r="P10" s="82">
        <f>'2月'!$AK$10</f>
        <v>0</v>
      </c>
      <c r="Q10" s="84">
        <f>'3月'!$AM$10</f>
        <v>0</v>
      </c>
      <c r="R10" s="30"/>
      <c r="S10" s="48">
        <f>SUM($F10:$Q10)</f>
        <v>0</v>
      </c>
      <c r="T10" s="35"/>
      <c r="U10" s="392"/>
    </row>
    <row r="11" spans="2:67" s="10" customFormat="1" x14ac:dyDescent="0.45">
      <c r="B11" s="386">
        <f>'12月'!$B11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2" t="s">
        <v>157</v>
      </c>
      <c r="F11" s="88">
        <f>'4月'!$AK$11</f>
        <v>0</v>
      </c>
      <c r="G11" s="86">
        <f>'5月'!$AL$11</f>
        <v>0</v>
      </c>
      <c r="H11" s="86">
        <f>'6月'!$AK$11</f>
        <v>0</v>
      </c>
      <c r="I11" s="86">
        <f>'7月'!$AL$11</f>
        <v>0</v>
      </c>
      <c r="J11" s="86">
        <f>'8月'!$AL$11</f>
        <v>0</v>
      </c>
      <c r="K11" s="86">
        <f>'9月'!$AK$11</f>
        <v>0</v>
      </c>
      <c r="L11" s="86">
        <f>'10月'!$AL$11</f>
        <v>0</v>
      </c>
      <c r="M11" s="86">
        <f>'11月'!$AK$11</f>
        <v>0</v>
      </c>
      <c r="N11" s="86">
        <f>'12月'!$AL$11</f>
        <v>0</v>
      </c>
      <c r="O11" s="83">
        <f>'1月'!$AL$11</f>
        <v>0</v>
      </c>
      <c r="P11" s="87">
        <f>'2月'!$AJ$11</f>
        <v>0</v>
      </c>
      <c r="Q11" s="86">
        <f>'3月'!$AL$11</f>
        <v>0</v>
      </c>
      <c r="R11" s="49">
        <f>SUM($F$11:$Q$11)</f>
        <v>0</v>
      </c>
      <c r="S11" s="33"/>
      <c r="T11" s="50">
        <f>'3月'!$AN$11</f>
        <v>0</v>
      </c>
      <c r="U11" s="349">
        <f>D11*S12</f>
        <v>0</v>
      </c>
    </row>
    <row r="12" spans="2:67" s="10" customFormat="1" ht="19.149999999999999" customHeight="1" x14ac:dyDescent="0.45">
      <c r="B12" s="387"/>
      <c r="C12" s="389"/>
      <c r="D12" s="364"/>
      <c r="E12" s="29" t="s">
        <v>158</v>
      </c>
      <c r="F12" s="84">
        <f>'4月'!$AL$12</f>
        <v>0</v>
      </c>
      <c r="G12" s="84">
        <f>'5月'!$AM$12</f>
        <v>0</v>
      </c>
      <c r="H12" s="84">
        <f>'6月'!$AL$12</f>
        <v>0</v>
      </c>
      <c r="I12" s="84">
        <f>'7月'!$AM$12</f>
        <v>0</v>
      </c>
      <c r="J12" s="84">
        <f>'8月'!$AM$12</f>
        <v>0</v>
      </c>
      <c r="K12" s="84">
        <f>'9月'!$AL$12</f>
        <v>0</v>
      </c>
      <c r="L12" s="84">
        <f>'10月'!$AM$12</f>
        <v>0</v>
      </c>
      <c r="M12" s="84">
        <f>'11月'!$AL$12</f>
        <v>0</v>
      </c>
      <c r="N12" s="84">
        <f>'12月'!$AM$12</f>
        <v>0</v>
      </c>
      <c r="O12" s="84">
        <f>'1月'!$AM$12</f>
        <v>0</v>
      </c>
      <c r="P12" s="82">
        <f>'2月'!$AK$12</f>
        <v>0</v>
      </c>
      <c r="Q12" s="84">
        <f>'3月'!$AM$12</f>
        <v>0</v>
      </c>
      <c r="R12" s="30"/>
      <c r="S12" s="48">
        <f>SUM($F12:$Q12)</f>
        <v>0</v>
      </c>
      <c r="T12" s="31"/>
      <c r="U12" s="392"/>
    </row>
    <row r="13" spans="2:67" s="10" customFormat="1" x14ac:dyDescent="0.45">
      <c r="B13" s="386">
        <f>'12月'!$B13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2" t="s">
        <v>157</v>
      </c>
      <c r="F13" s="86">
        <f>'4月'!$AK$13</f>
        <v>0</v>
      </c>
      <c r="G13" s="86">
        <f>'5月'!$AL$13</f>
        <v>0</v>
      </c>
      <c r="H13" s="86">
        <f>'6月'!$AK$13</f>
        <v>0</v>
      </c>
      <c r="I13" s="86">
        <f>'7月'!$AL$13</f>
        <v>0</v>
      </c>
      <c r="J13" s="86">
        <f>'8月'!$AL$13</f>
        <v>0</v>
      </c>
      <c r="K13" s="86">
        <f>'9月'!$AK$13</f>
        <v>0</v>
      </c>
      <c r="L13" s="86">
        <f>'10月'!$AL$13</f>
        <v>0</v>
      </c>
      <c r="M13" s="86">
        <f>'11月'!$AK$13</f>
        <v>0</v>
      </c>
      <c r="N13" s="86">
        <f>'12月'!$AL$13</f>
        <v>0</v>
      </c>
      <c r="O13" s="77">
        <f>'1月'!$AL$13</f>
        <v>0</v>
      </c>
      <c r="P13" s="87">
        <f>'2月'!$AJ$13</f>
        <v>0</v>
      </c>
      <c r="Q13" s="86">
        <f>'3月'!$AL$13</f>
        <v>0</v>
      </c>
      <c r="R13" s="49">
        <f>SUM($F$13:$Q$13)</f>
        <v>0</v>
      </c>
      <c r="S13" s="33"/>
      <c r="T13" s="50">
        <f>'3月'!$AN$13</f>
        <v>0</v>
      </c>
      <c r="U13" s="349">
        <f>D13*S14</f>
        <v>0</v>
      </c>
    </row>
    <row r="14" spans="2:67" s="10" customFormat="1" ht="19.5" customHeight="1" x14ac:dyDescent="0.45">
      <c r="B14" s="387"/>
      <c r="C14" s="389"/>
      <c r="D14" s="364"/>
      <c r="E14" s="29" t="s">
        <v>158</v>
      </c>
      <c r="F14" s="84">
        <f>'4月'!$AL$14</f>
        <v>0</v>
      </c>
      <c r="G14" s="84">
        <f>'5月'!$AM$14</f>
        <v>0</v>
      </c>
      <c r="H14" s="84">
        <f>'6月'!$AL$14</f>
        <v>0</v>
      </c>
      <c r="I14" s="84">
        <f>'7月'!$AM$14</f>
        <v>0</v>
      </c>
      <c r="J14" s="84">
        <f>'8月'!$AM$14</f>
        <v>0</v>
      </c>
      <c r="K14" s="84">
        <f>'9月'!$AL$14</f>
        <v>0</v>
      </c>
      <c r="L14" s="84">
        <f>'10月'!$AM$14</f>
        <v>0</v>
      </c>
      <c r="M14" s="84">
        <f>'11月'!$AL$14</f>
        <v>0</v>
      </c>
      <c r="N14" s="84">
        <f>'12月'!$AM$14</f>
        <v>0</v>
      </c>
      <c r="O14" s="81">
        <f>'1月'!$AM$14</f>
        <v>0</v>
      </c>
      <c r="P14" s="82">
        <f>'2月'!$AK$14</f>
        <v>0</v>
      </c>
      <c r="Q14" s="84">
        <f>'3月'!$AM$14</f>
        <v>0</v>
      </c>
      <c r="R14" s="30"/>
      <c r="S14" s="48">
        <f>SUM($F14:$Q14)</f>
        <v>0</v>
      </c>
      <c r="T14" s="31"/>
      <c r="U14" s="392"/>
    </row>
    <row r="15" spans="2:67" s="10" customFormat="1" x14ac:dyDescent="0.45">
      <c r="B15" s="386">
        <f>'12月'!$B15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2" t="s">
        <v>157</v>
      </c>
      <c r="F15" s="86">
        <f>'4月'!$AK$15</f>
        <v>0</v>
      </c>
      <c r="G15" s="86">
        <f>'5月'!$AL$15</f>
        <v>0</v>
      </c>
      <c r="H15" s="86">
        <f>'6月'!$AK$15</f>
        <v>0</v>
      </c>
      <c r="I15" s="86">
        <f>'7月'!$AL$15</f>
        <v>0</v>
      </c>
      <c r="J15" s="86">
        <f>'8月'!$AL$15</f>
        <v>0</v>
      </c>
      <c r="K15" s="86">
        <f>'9月'!$AK$15</f>
        <v>0</v>
      </c>
      <c r="L15" s="86">
        <f>'10月'!$AL$15</f>
        <v>0</v>
      </c>
      <c r="M15" s="86">
        <f>'11月'!$AK$15</f>
        <v>0</v>
      </c>
      <c r="N15" s="86">
        <f>'11月'!$AL$15</f>
        <v>0</v>
      </c>
      <c r="O15" s="83">
        <f>'1月'!$AL$15</f>
        <v>0</v>
      </c>
      <c r="P15" s="87">
        <f>'2月'!$AJ$15</f>
        <v>0</v>
      </c>
      <c r="Q15" s="86">
        <f>'3月'!$AL$15</f>
        <v>0</v>
      </c>
      <c r="R15" s="49">
        <f>SUM($F$15:$Q$15)</f>
        <v>0</v>
      </c>
      <c r="S15" s="33"/>
      <c r="T15" s="50">
        <f>'3月'!$AN$15</f>
        <v>0</v>
      </c>
      <c r="U15" s="349">
        <f>D15*S16</f>
        <v>0</v>
      </c>
    </row>
    <row r="16" spans="2:67" s="10" customFormat="1" ht="19.149999999999999" customHeight="1" x14ac:dyDescent="0.45">
      <c r="B16" s="387"/>
      <c r="C16" s="389"/>
      <c r="D16" s="364"/>
      <c r="E16" s="29" t="s">
        <v>158</v>
      </c>
      <c r="F16" s="84">
        <f>'4月'!$AL$16</f>
        <v>0</v>
      </c>
      <c r="G16" s="84">
        <f>'5月'!$AM$16</f>
        <v>0</v>
      </c>
      <c r="H16" s="84">
        <f>'6月'!$AL$16</f>
        <v>0</v>
      </c>
      <c r="I16" s="84">
        <f>'7月'!$AM$16</f>
        <v>0</v>
      </c>
      <c r="J16" s="84">
        <f>'8月'!$AM$16</f>
        <v>0</v>
      </c>
      <c r="K16" s="84">
        <f>'9月'!$AL$16</f>
        <v>0</v>
      </c>
      <c r="L16" s="84">
        <f>'10月'!$AM$16</f>
        <v>0</v>
      </c>
      <c r="M16" s="84">
        <f>'11月'!$AL$16</f>
        <v>0</v>
      </c>
      <c r="N16" s="84">
        <f>'12月'!$AM$16</f>
        <v>0</v>
      </c>
      <c r="O16" s="84">
        <f>'1月'!$AM$16</f>
        <v>0</v>
      </c>
      <c r="P16" s="82">
        <f>'2月'!$AK$16</f>
        <v>0</v>
      </c>
      <c r="Q16" s="84">
        <f>'3月'!$AM$16</f>
        <v>0</v>
      </c>
      <c r="R16" s="30"/>
      <c r="S16" s="48">
        <f>SUM($F16:$Q16)</f>
        <v>0</v>
      </c>
      <c r="T16" s="31"/>
      <c r="U16" s="392"/>
    </row>
    <row r="17" spans="2:67" s="10" customFormat="1" x14ac:dyDescent="0.45">
      <c r="B17" s="386">
        <f>'12月'!$B17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2" t="s">
        <v>157</v>
      </c>
      <c r="F17" s="86">
        <f>'4月'!$AK$17</f>
        <v>0</v>
      </c>
      <c r="G17" s="86">
        <f>'5月'!$AL$17</f>
        <v>0</v>
      </c>
      <c r="H17" s="86">
        <f>'6月'!$AK$17</f>
        <v>0</v>
      </c>
      <c r="I17" s="86">
        <f>'7月'!$AL$17</f>
        <v>0</v>
      </c>
      <c r="J17" s="86">
        <f>'8月'!$AL$17</f>
        <v>0</v>
      </c>
      <c r="K17" s="86">
        <f>'9月'!$AK$17</f>
        <v>0</v>
      </c>
      <c r="L17" s="86">
        <f>'10月'!$AL$17</f>
        <v>0</v>
      </c>
      <c r="M17" s="86">
        <f>'11月'!$AK$17</f>
        <v>0</v>
      </c>
      <c r="N17" s="86">
        <f>'12月'!$AL$17</f>
        <v>0</v>
      </c>
      <c r="O17" s="77">
        <f>'1月'!$AL$17</f>
        <v>0</v>
      </c>
      <c r="P17" s="87">
        <f>'2月'!$AJ$17</f>
        <v>0</v>
      </c>
      <c r="Q17" s="86">
        <f>'3月'!$AL$17</f>
        <v>0</v>
      </c>
      <c r="R17" s="49">
        <f>SUM($F$17:$Q$17)</f>
        <v>0</v>
      </c>
      <c r="S17" s="33"/>
      <c r="T17" s="50">
        <f>'3月'!$AN$17</f>
        <v>0</v>
      </c>
      <c r="U17" s="349">
        <f>D17*S18</f>
        <v>0</v>
      </c>
    </row>
    <row r="18" spans="2:67" s="10" customFormat="1" ht="19.149999999999999" customHeight="1" x14ac:dyDescent="0.45">
      <c r="B18" s="387"/>
      <c r="C18" s="389"/>
      <c r="D18" s="364"/>
      <c r="E18" s="29" t="s">
        <v>158</v>
      </c>
      <c r="F18" s="84">
        <f>'4月'!$AL$18</f>
        <v>0</v>
      </c>
      <c r="G18" s="84">
        <f>'5月'!$AM$18</f>
        <v>0</v>
      </c>
      <c r="H18" s="84">
        <f>'6月'!$AL$18</f>
        <v>0</v>
      </c>
      <c r="I18" s="84">
        <f>'7月'!$AM$18</f>
        <v>0</v>
      </c>
      <c r="J18" s="84">
        <f>'8月'!$AM$18</f>
        <v>0</v>
      </c>
      <c r="K18" s="84">
        <f>'9月'!$AL$18</f>
        <v>0</v>
      </c>
      <c r="L18" s="84">
        <f>'10月'!$AM$18</f>
        <v>0</v>
      </c>
      <c r="M18" s="84">
        <f>'11月'!$AL$18</f>
        <v>0</v>
      </c>
      <c r="N18" s="84">
        <f>'12月'!$AM$18</f>
        <v>0</v>
      </c>
      <c r="O18" s="81">
        <f>'1月'!$AM$18</f>
        <v>0</v>
      </c>
      <c r="P18" s="82">
        <f>'2月'!$AK$18</f>
        <v>0</v>
      </c>
      <c r="Q18" s="84">
        <f>'3月'!$AM$18</f>
        <v>0</v>
      </c>
      <c r="R18" s="30"/>
      <c r="S18" s="48">
        <f>SUM($F18:$Q18)</f>
        <v>0</v>
      </c>
      <c r="T18" s="31"/>
      <c r="U18" s="392"/>
    </row>
    <row r="19" spans="2:67" s="10" customFormat="1" x14ac:dyDescent="0.45">
      <c r="B19" s="386">
        <f>'12月'!$B19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2" t="s">
        <v>157</v>
      </c>
      <c r="F19" s="86">
        <f>'4月'!$AK$19</f>
        <v>0</v>
      </c>
      <c r="G19" s="86">
        <f>'5月'!$AL$19</f>
        <v>0</v>
      </c>
      <c r="H19" s="86">
        <f>'6月'!$AK$19</f>
        <v>0</v>
      </c>
      <c r="I19" s="86">
        <f>'7月'!$AL$19</f>
        <v>0</v>
      </c>
      <c r="J19" s="86">
        <f>'8月'!$AL$19</f>
        <v>0</v>
      </c>
      <c r="K19" s="86">
        <f>'9月'!$AK$19</f>
        <v>0</v>
      </c>
      <c r="L19" s="86">
        <f>'10月'!$AL$19</f>
        <v>0</v>
      </c>
      <c r="M19" s="86">
        <f>'11月'!$AK$19</f>
        <v>0</v>
      </c>
      <c r="N19" s="86">
        <f>'12月'!$AL$19</f>
        <v>0</v>
      </c>
      <c r="O19" s="83">
        <f>'1月'!$AL$19</f>
        <v>0</v>
      </c>
      <c r="P19" s="88">
        <f>'2月'!$AJ$19</f>
        <v>0</v>
      </c>
      <c r="Q19" s="86">
        <f>'3月'!$AL$19</f>
        <v>0</v>
      </c>
      <c r="R19" s="49">
        <f>SUM($F$19:$Q$19)</f>
        <v>0</v>
      </c>
      <c r="S19" s="33"/>
      <c r="T19" s="50">
        <f>'3月'!$AN$19</f>
        <v>0</v>
      </c>
      <c r="U19" s="349">
        <f>D19*S20</f>
        <v>0</v>
      </c>
    </row>
    <row r="20" spans="2:67" s="10" customFormat="1" ht="19.149999999999999" customHeight="1" x14ac:dyDescent="0.45">
      <c r="B20" s="387"/>
      <c r="C20" s="389"/>
      <c r="D20" s="364"/>
      <c r="E20" s="29" t="s">
        <v>158</v>
      </c>
      <c r="F20" s="84">
        <f>'4月'!$AL$20</f>
        <v>0</v>
      </c>
      <c r="G20" s="84">
        <f>'5月'!$AM$20</f>
        <v>0</v>
      </c>
      <c r="H20" s="84">
        <f>'6月'!$AL$20</f>
        <v>0</v>
      </c>
      <c r="I20" s="84">
        <f>'7月'!$AM$20</f>
        <v>0</v>
      </c>
      <c r="J20" s="84">
        <f>'8月'!$AM$20</f>
        <v>0</v>
      </c>
      <c r="K20" s="84">
        <f>'9月'!$AL$20</f>
        <v>0</v>
      </c>
      <c r="L20" s="84">
        <f>'10月'!$AM$20</f>
        <v>0</v>
      </c>
      <c r="M20" s="84">
        <f>'11月'!$AL$20</f>
        <v>0</v>
      </c>
      <c r="N20" s="84">
        <f>'12月'!$AM$20</f>
        <v>0</v>
      </c>
      <c r="O20" s="84">
        <f>'1月'!$AM$20</f>
        <v>0</v>
      </c>
      <c r="P20" s="89">
        <f>'2月'!$AK$20</f>
        <v>0</v>
      </c>
      <c r="Q20" s="84">
        <f>'3月'!$AM$20</f>
        <v>0</v>
      </c>
      <c r="R20" s="30"/>
      <c r="S20" s="48">
        <f>SUM($F20:$Q20)</f>
        <v>0</v>
      </c>
      <c r="T20" s="31"/>
      <c r="U20" s="392"/>
    </row>
    <row r="21" spans="2:67" s="10" customFormat="1" x14ac:dyDescent="0.45">
      <c r="B21" s="386">
        <f>'12月'!$B21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2" t="s">
        <v>157</v>
      </c>
      <c r="F21" s="83">
        <f>'4月'!$AK$21</f>
        <v>0</v>
      </c>
      <c r="G21" s="88">
        <f>'5月'!$AL$21</f>
        <v>0</v>
      </c>
      <c r="H21" s="86">
        <f>'6月'!$AK$21</f>
        <v>0</v>
      </c>
      <c r="I21" s="83">
        <f>'7月'!$AL$21</f>
        <v>0</v>
      </c>
      <c r="J21" s="88">
        <f>'8月'!$AL$21</f>
        <v>0</v>
      </c>
      <c r="K21" s="86">
        <f>'9月'!$AK$21</f>
        <v>0</v>
      </c>
      <c r="L21" s="83">
        <f>'10月'!$AL$21</f>
        <v>0</v>
      </c>
      <c r="M21" s="88">
        <f>'11月'!$AK$21</f>
        <v>0</v>
      </c>
      <c r="N21" s="86">
        <f>'12月'!$AL$21</f>
        <v>0</v>
      </c>
      <c r="O21" s="77">
        <f>'1月'!$AL$21</f>
        <v>0</v>
      </c>
      <c r="P21" s="88">
        <f>'2月'!$AJ$21</f>
        <v>0</v>
      </c>
      <c r="Q21" s="86">
        <f>'3月'!$AL$21</f>
        <v>0</v>
      </c>
      <c r="R21" s="49">
        <f>SUM($F$21:$Q$21)</f>
        <v>0</v>
      </c>
      <c r="S21" s="33"/>
      <c r="T21" s="50">
        <f>'3月'!$AN$21</f>
        <v>0</v>
      </c>
      <c r="U21" s="349">
        <f>D21*S22</f>
        <v>0</v>
      </c>
    </row>
    <row r="22" spans="2:67" ht="19.899999999999999" customHeight="1" x14ac:dyDescent="0.45">
      <c r="B22" s="387"/>
      <c r="C22" s="389"/>
      <c r="D22" s="364"/>
      <c r="E22" s="29" t="s">
        <v>158</v>
      </c>
      <c r="F22" s="84">
        <f>'4月'!$AL$22</f>
        <v>0</v>
      </c>
      <c r="G22" s="84">
        <f>'5月'!$AM$22</f>
        <v>0</v>
      </c>
      <c r="H22" s="84">
        <f>'6月'!$AL$22</f>
        <v>0</v>
      </c>
      <c r="I22" s="84">
        <f>'7月'!$AM$22</f>
        <v>0</v>
      </c>
      <c r="J22" s="84">
        <f>'8月'!$AM$22</f>
        <v>0</v>
      </c>
      <c r="K22" s="84">
        <f>'9月'!$AL$22</f>
        <v>0</v>
      </c>
      <c r="L22" s="84">
        <f>'10月'!$AM$22</f>
        <v>0</v>
      </c>
      <c r="M22" s="84">
        <f>'11月'!$AL$22</f>
        <v>0</v>
      </c>
      <c r="N22" s="84">
        <f>'12月'!$AM$22</f>
        <v>0</v>
      </c>
      <c r="O22" s="81">
        <f>'1月'!$AM$22</f>
        <v>0</v>
      </c>
      <c r="P22" s="89">
        <f>'2月'!$AK$22</f>
        <v>0</v>
      </c>
      <c r="Q22" s="84">
        <f>'3月'!$AM$22</f>
        <v>0</v>
      </c>
      <c r="R22" s="30"/>
      <c r="S22" s="48">
        <f>SUM($F22:$Q22)</f>
        <v>0</v>
      </c>
      <c r="T22" s="31"/>
      <c r="U22" s="392"/>
      <c r="BO22" s="202"/>
    </row>
    <row r="23" spans="2:67" x14ac:dyDescent="0.45">
      <c r="B23" s="386">
        <f>'12月'!$B23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2" t="s">
        <v>157</v>
      </c>
      <c r="F23" s="86">
        <f>'4月'!$AK$23</f>
        <v>0</v>
      </c>
      <c r="G23" s="86">
        <f>'5月'!$AL$23</f>
        <v>0</v>
      </c>
      <c r="H23" s="86">
        <f>'6月'!$AK$23</f>
        <v>0</v>
      </c>
      <c r="I23" s="86">
        <f>'7月'!$AL$23</f>
        <v>0</v>
      </c>
      <c r="J23" s="86">
        <f>'8月'!$AL$23</f>
        <v>0</v>
      </c>
      <c r="K23" s="86">
        <f>'9月'!$AK$23</f>
        <v>0</v>
      </c>
      <c r="L23" s="86">
        <f>'10月'!$AL$23</f>
        <v>0</v>
      </c>
      <c r="M23" s="86">
        <f>'11月'!$AK$23</f>
        <v>0</v>
      </c>
      <c r="N23" s="86">
        <f>'12月'!$AL$23</f>
        <v>0</v>
      </c>
      <c r="O23" s="83">
        <f>'1月'!$AL$23</f>
        <v>0</v>
      </c>
      <c r="P23" s="88">
        <f>'2月'!$AJ$23</f>
        <v>0</v>
      </c>
      <c r="Q23" s="86">
        <f>'3月'!$AL$23</f>
        <v>0</v>
      </c>
      <c r="R23" s="49">
        <f>SUM($F$23:$Q$23)</f>
        <v>0</v>
      </c>
      <c r="S23" s="33"/>
      <c r="T23" s="50">
        <f>'3月'!$AN$23</f>
        <v>0</v>
      </c>
      <c r="U23" s="349">
        <f>D23*S24</f>
        <v>0</v>
      </c>
      <c r="BO23" s="202"/>
    </row>
    <row r="24" spans="2:67" ht="19.899999999999999" customHeight="1" x14ac:dyDescent="0.45">
      <c r="B24" s="387"/>
      <c r="C24" s="389"/>
      <c r="D24" s="364"/>
      <c r="E24" s="29" t="s">
        <v>158</v>
      </c>
      <c r="F24" s="84">
        <f>'4月'!$AL$24</f>
        <v>0</v>
      </c>
      <c r="G24" s="84">
        <f>'5月'!$AM$24</f>
        <v>0</v>
      </c>
      <c r="H24" s="84">
        <f>'6月'!$AL$24</f>
        <v>0</v>
      </c>
      <c r="I24" s="84">
        <f>'7月'!$AM$24</f>
        <v>0</v>
      </c>
      <c r="J24" s="84">
        <f>'8月'!$AM$24</f>
        <v>0</v>
      </c>
      <c r="K24" s="84">
        <f>'9月'!$AL$24</f>
        <v>0</v>
      </c>
      <c r="L24" s="84">
        <f>'10月'!$AM$24</f>
        <v>0</v>
      </c>
      <c r="M24" s="84">
        <f>'11月'!$AL$24</f>
        <v>0</v>
      </c>
      <c r="N24" s="84">
        <f>'12月'!$AM$24</f>
        <v>0</v>
      </c>
      <c r="O24" s="84">
        <f>'1月'!$AM$24</f>
        <v>0</v>
      </c>
      <c r="P24" s="89">
        <f>'2月'!$AK$24</f>
        <v>0</v>
      </c>
      <c r="Q24" s="84">
        <f>'3月'!$AM$24</f>
        <v>0</v>
      </c>
      <c r="R24" s="30"/>
      <c r="S24" s="48">
        <f>SUM($F24:$Q24)</f>
        <v>0</v>
      </c>
      <c r="T24" s="31"/>
      <c r="U24" s="392"/>
      <c r="BO24" s="202"/>
    </row>
    <row r="25" spans="2:67" x14ac:dyDescent="0.45">
      <c r="B25" s="386">
        <f>'12月'!$B25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2" t="s">
        <v>157</v>
      </c>
      <c r="F25" s="86">
        <f>'4月'!$AK$25</f>
        <v>0</v>
      </c>
      <c r="G25" s="86">
        <f>'5月'!$AL$25</f>
        <v>0</v>
      </c>
      <c r="H25" s="86">
        <f>'6月'!$AK$25</f>
        <v>0</v>
      </c>
      <c r="I25" s="86">
        <f>'7月'!$AL$25</f>
        <v>0</v>
      </c>
      <c r="J25" s="86">
        <f>'8月'!$AL$25</f>
        <v>0</v>
      </c>
      <c r="K25" s="86">
        <f>'9月'!$AK$25</f>
        <v>0</v>
      </c>
      <c r="L25" s="86">
        <f>'10月'!$AL$25</f>
        <v>0</v>
      </c>
      <c r="M25" s="86">
        <f>'11月'!$AK$25</f>
        <v>0</v>
      </c>
      <c r="N25" s="86">
        <f>'12月'!$AL$25</f>
        <v>0</v>
      </c>
      <c r="O25" s="77">
        <f>'1月'!$AL$25</f>
        <v>0</v>
      </c>
      <c r="P25" s="88">
        <f>'2月'!$AJ$25</f>
        <v>0</v>
      </c>
      <c r="Q25" s="86">
        <f>'3月'!$AL$25</f>
        <v>0</v>
      </c>
      <c r="R25" s="49">
        <f>SUM($F$25:$Q$25)</f>
        <v>0</v>
      </c>
      <c r="S25" s="33"/>
      <c r="T25" s="50">
        <f>'3月'!$AN$25</f>
        <v>0</v>
      </c>
      <c r="U25" s="349">
        <f>D25*S26</f>
        <v>0</v>
      </c>
      <c r="BO25" s="202"/>
    </row>
    <row r="26" spans="2:67" ht="19.899999999999999" customHeight="1" x14ac:dyDescent="0.45">
      <c r="B26" s="387"/>
      <c r="C26" s="389"/>
      <c r="D26" s="364"/>
      <c r="E26" s="29" t="s">
        <v>158</v>
      </c>
      <c r="F26" s="84">
        <f>'4月'!$AL$26</f>
        <v>0</v>
      </c>
      <c r="G26" s="84">
        <f>'5月'!$AM$26</f>
        <v>0</v>
      </c>
      <c r="H26" s="84">
        <f>'6月'!$AL$26</f>
        <v>0</v>
      </c>
      <c r="I26" s="84">
        <f>'7月'!$AM$26</f>
        <v>0</v>
      </c>
      <c r="J26" s="84">
        <f>'8月'!$AM$26</f>
        <v>0</v>
      </c>
      <c r="K26" s="84">
        <f>'9月'!$AL$26</f>
        <v>0</v>
      </c>
      <c r="L26" s="84">
        <f>'10月'!$AM$26</f>
        <v>0</v>
      </c>
      <c r="M26" s="84">
        <f>'11月'!$AL$26</f>
        <v>0</v>
      </c>
      <c r="N26" s="84">
        <f>'12月'!$AM$26</f>
        <v>0</v>
      </c>
      <c r="O26" s="81">
        <f>'1月'!$AM$26</f>
        <v>0</v>
      </c>
      <c r="P26" s="89">
        <f>'2月'!$AK$26</f>
        <v>0</v>
      </c>
      <c r="Q26" s="84">
        <f>'3月'!$AM$26</f>
        <v>0</v>
      </c>
      <c r="R26" s="30"/>
      <c r="S26" s="48">
        <f>SUM($F26:$Q26)</f>
        <v>0</v>
      </c>
      <c r="T26" s="31"/>
      <c r="U26" s="392"/>
      <c r="BO26" s="202"/>
    </row>
    <row r="27" spans="2:67" ht="19.899999999999999" customHeight="1" x14ac:dyDescent="0.45">
      <c r="B27" s="386">
        <f>'12月'!$B27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2" t="s">
        <v>157</v>
      </c>
      <c r="F27" s="86">
        <f>'4月'!$AK$27</f>
        <v>0</v>
      </c>
      <c r="G27" s="86">
        <f>'5月'!$AL$27</f>
        <v>0</v>
      </c>
      <c r="H27" s="86">
        <f>'6月'!$AK$27</f>
        <v>0</v>
      </c>
      <c r="I27" s="86">
        <f>'7月'!$AL$27</f>
        <v>0</v>
      </c>
      <c r="J27" s="86">
        <f>'8月'!$AL$27</f>
        <v>0</v>
      </c>
      <c r="K27" s="86">
        <f>'9月'!$AK$27</f>
        <v>0</v>
      </c>
      <c r="L27" s="86">
        <f>'10月'!$AL$27</f>
        <v>0</v>
      </c>
      <c r="M27" s="86">
        <f>'11月'!$AK$27</f>
        <v>0</v>
      </c>
      <c r="N27" s="86">
        <f>'12月'!$AL$27</f>
        <v>0</v>
      </c>
      <c r="O27" s="83">
        <f>'1月'!$AL$27</f>
        <v>0</v>
      </c>
      <c r="P27" s="88">
        <f>'2月'!$AJ$27</f>
        <v>0</v>
      </c>
      <c r="Q27" s="86">
        <f>'3月'!$AL$27</f>
        <v>0</v>
      </c>
      <c r="R27" s="49">
        <f>SUM($F$27:$Q$27)</f>
        <v>0</v>
      </c>
      <c r="S27" s="33"/>
      <c r="T27" s="47">
        <f>'3月'!$AN$27</f>
        <v>0</v>
      </c>
      <c r="U27" s="349">
        <f>D27*S28</f>
        <v>0</v>
      </c>
      <c r="BO27" s="202"/>
    </row>
    <row r="28" spans="2:67" ht="19.899999999999999" customHeight="1" x14ac:dyDescent="0.45">
      <c r="B28" s="387"/>
      <c r="C28" s="389"/>
      <c r="D28" s="364"/>
      <c r="E28" s="29" t="s">
        <v>158</v>
      </c>
      <c r="F28" s="84">
        <f>'4月'!$AL$28</f>
        <v>0</v>
      </c>
      <c r="G28" s="84">
        <f>'5月'!$AM$28</f>
        <v>0</v>
      </c>
      <c r="H28" s="84">
        <f>'6月'!$AL$28</f>
        <v>0</v>
      </c>
      <c r="I28" s="84">
        <f>'7月'!$AM$28</f>
        <v>0</v>
      </c>
      <c r="J28" s="84">
        <f>'8月'!$AM$28</f>
        <v>0</v>
      </c>
      <c r="K28" s="84">
        <f>'9月'!$AL$28</f>
        <v>0</v>
      </c>
      <c r="L28" s="84">
        <f>'10月'!$AM$28</f>
        <v>0</v>
      </c>
      <c r="M28" s="84">
        <f>'11月'!$AL$28</f>
        <v>0</v>
      </c>
      <c r="N28" s="84">
        <f>'12月'!$AM$28</f>
        <v>0</v>
      </c>
      <c r="O28" s="84">
        <f>'1月'!$AM$28</f>
        <v>0</v>
      </c>
      <c r="P28" s="89">
        <f>'2月'!$AK$28</f>
        <v>0</v>
      </c>
      <c r="Q28" s="84">
        <f>'3月'!$AM$28</f>
        <v>0</v>
      </c>
      <c r="R28" s="30"/>
      <c r="S28" s="48">
        <f>SUM($F28:$Q28)</f>
        <v>0</v>
      </c>
      <c r="T28" s="31"/>
      <c r="U28" s="392"/>
      <c r="BO28" s="202"/>
    </row>
    <row r="29" spans="2:67" ht="19.899999999999999" customHeight="1" x14ac:dyDescent="0.45">
      <c r="B29" s="386">
        <f>'12月'!$B29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2" t="s">
        <v>157</v>
      </c>
      <c r="F29" s="86">
        <f>'4月'!$AK$29</f>
        <v>0</v>
      </c>
      <c r="G29" s="86">
        <f>'5月'!$AL$29</f>
        <v>0</v>
      </c>
      <c r="H29" s="86">
        <f>'6月'!$AK$29</f>
        <v>0</v>
      </c>
      <c r="I29" s="86">
        <f>'7月'!$AL$29</f>
        <v>0</v>
      </c>
      <c r="J29" s="86">
        <f>'8月'!$AL$29</f>
        <v>0</v>
      </c>
      <c r="K29" s="86">
        <f>'9月'!$AK$29</f>
        <v>0</v>
      </c>
      <c r="L29" s="86">
        <f>'10月'!$AL$29</f>
        <v>0</v>
      </c>
      <c r="M29" s="86">
        <f>'11月'!$AK$29</f>
        <v>0</v>
      </c>
      <c r="N29" s="86">
        <f>'12月'!$AL$29</f>
        <v>0</v>
      </c>
      <c r="O29" s="77">
        <f>'1月'!$AL$29</f>
        <v>0</v>
      </c>
      <c r="P29" s="88">
        <f>'2月'!$AJ$29</f>
        <v>0</v>
      </c>
      <c r="Q29" s="86">
        <f>'3月'!$AL$29</f>
        <v>0</v>
      </c>
      <c r="R29" s="49">
        <f>SUM($F$29:$Q$29)</f>
        <v>0</v>
      </c>
      <c r="S29" s="33"/>
      <c r="T29" s="47">
        <f>'3月'!$AN$29</f>
        <v>0</v>
      </c>
      <c r="U29" s="349">
        <f>D29*S30</f>
        <v>0</v>
      </c>
      <c r="BO29" s="202"/>
    </row>
    <row r="30" spans="2:67" ht="19.899999999999999" customHeight="1" x14ac:dyDescent="0.45">
      <c r="B30" s="387"/>
      <c r="C30" s="389"/>
      <c r="D30" s="364"/>
      <c r="E30" s="29" t="s">
        <v>158</v>
      </c>
      <c r="F30" s="84">
        <f>'4月'!$AL$30</f>
        <v>0</v>
      </c>
      <c r="G30" s="84">
        <f>'5月'!$AM$30</f>
        <v>0</v>
      </c>
      <c r="H30" s="84">
        <f>'6月'!$AL$30</f>
        <v>0</v>
      </c>
      <c r="I30" s="84">
        <f>'7月'!$AM$30</f>
        <v>0</v>
      </c>
      <c r="J30" s="84">
        <f>'8月'!$AM$30</f>
        <v>0</v>
      </c>
      <c r="K30" s="84">
        <f>'9月'!$AL$30</f>
        <v>0</v>
      </c>
      <c r="L30" s="84">
        <f>'10月'!$AM$30</f>
        <v>0</v>
      </c>
      <c r="M30" s="84">
        <f>'11月'!$AL$30</f>
        <v>0</v>
      </c>
      <c r="N30" s="84">
        <f>'12月'!$AM$30</f>
        <v>0</v>
      </c>
      <c r="O30" s="81">
        <f>'1月'!$AM$30</f>
        <v>0</v>
      </c>
      <c r="P30" s="89">
        <f>'2月'!$AK$30</f>
        <v>0</v>
      </c>
      <c r="Q30" s="84">
        <f>'3月'!$AM$30</f>
        <v>0</v>
      </c>
      <c r="R30" s="30"/>
      <c r="S30" s="48">
        <f>SUM($F30:$Q30)</f>
        <v>0</v>
      </c>
      <c r="T30" s="31"/>
      <c r="U30" s="392"/>
      <c r="BO30" s="202"/>
    </row>
    <row r="31" spans="2:67" x14ac:dyDescent="0.45">
      <c r="B31" s="386">
        <f>'12月'!$B31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2" t="s">
        <v>157</v>
      </c>
      <c r="F31" s="86">
        <f>'4月'!$AK$31</f>
        <v>0</v>
      </c>
      <c r="G31" s="86">
        <f>'5月'!$AL$31</f>
        <v>0</v>
      </c>
      <c r="H31" s="86">
        <f>'6月'!$AK$31</f>
        <v>0</v>
      </c>
      <c r="I31" s="86">
        <f>'7月'!$AL$31</f>
        <v>0</v>
      </c>
      <c r="J31" s="86">
        <f>'8月'!$AL$31</f>
        <v>0</v>
      </c>
      <c r="K31" s="86">
        <f>'9月'!$AK$31</f>
        <v>0</v>
      </c>
      <c r="L31" s="86">
        <f>'10月'!$AL$31</f>
        <v>0</v>
      </c>
      <c r="M31" s="86">
        <f>'11月'!$AK$31</f>
        <v>0</v>
      </c>
      <c r="N31" s="86">
        <f>'12月'!$AL$31</f>
        <v>0</v>
      </c>
      <c r="O31" s="83">
        <f>'1月'!$AL$31</f>
        <v>0</v>
      </c>
      <c r="P31" s="88">
        <f>'2月'!$AJ$31</f>
        <v>0</v>
      </c>
      <c r="Q31" s="86">
        <f>'3月'!$AL$31</f>
        <v>0</v>
      </c>
      <c r="R31" s="49">
        <f>SUM($F$31:$Q$31)</f>
        <v>0</v>
      </c>
      <c r="S31" s="33"/>
      <c r="T31" s="47">
        <f>'3月'!$AN$31</f>
        <v>0</v>
      </c>
      <c r="U31" s="349">
        <f>D31*S32</f>
        <v>0</v>
      </c>
      <c r="BO31" s="202"/>
    </row>
    <row r="32" spans="2:67" ht="19.5" customHeight="1" x14ac:dyDescent="0.45">
      <c r="B32" s="387"/>
      <c r="C32" s="389"/>
      <c r="D32" s="364"/>
      <c r="E32" s="29" t="s">
        <v>158</v>
      </c>
      <c r="F32" s="84">
        <f>'4月'!$AL$32</f>
        <v>0</v>
      </c>
      <c r="G32" s="84">
        <f>'5月'!$AM$32</f>
        <v>0</v>
      </c>
      <c r="H32" s="84">
        <f>'6月'!$AL$32</f>
        <v>0</v>
      </c>
      <c r="I32" s="84">
        <f>'7月'!$AM$32</f>
        <v>0</v>
      </c>
      <c r="J32" s="84">
        <f>'8月'!$AM$32</f>
        <v>0</v>
      </c>
      <c r="K32" s="84">
        <f>'9月'!$AL$32</f>
        <v>0</v>
      </c>
      <c r="L32" s="84">
        <f>'10月'!$AM$32</f>
        <v>0</v>
      </c>
      <c r="M32" s="84">
        <f>'11月'!$AL$32</f>
        <v>0</v>
      </c>
      <c r="N32" s="84">
        <f>'12月'!$AM$32</f>
        <v>0</v>
      </c>
      <c r="O32" s="84">
        <f>'1月'!$AM$32</f>
        <v>0</v>
      </c>
      <c r="P32" s="89">
        <f>'2月'!$AK$32</f>
        <v>0</v>
      </c>
      <c r="Q32" s="84">
        <f>'3月'!$AM$32</f>
        <v>0</v>
      </c>
      <c r="R32" s="30"/>
      <c r="S32" s="48">
        <f>SUM($F32:$Q32)</f>
        <v>0</v>
      </c>
      <c r="T32" s="31"/>
      <c r="U32" s="392"/>
      <c r="BO32" s="202"/>
    </row>
    <row r="33" spans="2:69" x14ac:dyDescent="0.45">
      <c r="B33" s="386">
        <f>'12月'!$B33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2" t="s">
        <v>157</v>
      </c>
      <c r="F33" s="86">
        <f>'4月'!$AK$33</f>
        <v>0</v>
      </c>
      <c r="G33" s="86">
        <f>'5月'!$AL$33</f>
        <v>0</v>
      </c>
      <c r="H33" s="86">
        <f>'6月'!$AK$33</f>
        <v>0</v>
      </c>
      <c r="I33" s="86">
        <f>'7月'!$AL$33</f>
        <v>0</v>
      </c>
      <c r="J33" s="86">
        <f>'8月'!$AL$33</f>
        <v>0</v>
      </c>
      <c r="K33" s="86">
        <f>'9月'!$AK$33</f>
        <v>0</v>
      </c>
      <c r="L33" s="86">
        <f>'10月'!$AL$33</f>
        <v>0</v>
      </c>
      <c r="M33" s="86">
        <f>'11月'!$AK$33</f>
        <v>0</v>
      </c>
      <c r="N33" s="86">
        <f>'12月'!$AL$33</f>
        <v>0</v>
      </c>
      <c r="O33" s="77">
        <f>'1月'!$AL$33</f>
        <v>0</v>
      </c>
      <c r="P33" s="88">
        <f>'2月'!$AJ$33</f>
        <v>0</v>
      </c>
      <c r="Q33" s="86">
        <f>'3月'!$AL$33</f>
        <v>0</v>
      </c>
      <c r="R33" s="49">
        <f>SUM($F$33:$Q$33)</f>
        <v>0</v>
      </c>
      <c r="S33" s="33"/>
      <c r="T33" s="47">
        <f>'3月'!$AN$33</f>
        <v>0</v>
      </c>
      <c r="U33" s="349">
        <f>D33*S34</f>
        <v>0</v>
      </c>
      <c r="BO33" s="202"/>
    </row>
    <row r="34" spans="2:69" ht="19.899999999999999" customHeight="1" x14ac:dyDescent="0.45">
      <c r="B34" s="387"/>
      <c r="C34" s="389"/>
      <c r="D34" s="364"/>
      <c r="E34" s="29" t="s">
        <v>158</v>
      </c>
      <c r="F34" s="84">
        <f>'4月'!$AL$34</f>
        <v>0</v>
      </c>
      <c r="G34" s="84">
        <f>'5月'!$AM$34</f>
        <v>0</v>
      </c>
      <c r="H34" s="84">
        <f>'6月'!$AL$34</f>
        <v>0</v>
      </c>
      <c r="I34" s="84">
        <f>'7月'!$AM$34</f>
        <v>0</v>
      </c>
      <c r="J34" s="84">
        <f>'8月'!$AM$34</f>
        <v>0</v>
      </c>
      <c r="K34" s="84">
        <f>'9月'!$AL$34</f>
        <v>0</v>
      </c>
      <c r="L34" s="84">
        <f>'10月'!$AM$34</f>
        <v>0</v>
      </c>
      <c r="M34" s="84">
        <f>'11月'!$AL$34</f>
        <v>0</v>
      </c>
      <c r="N34" s="84">
        <f>'12月'!$AM$34</f>
        <v>0</v>
      </c>
      <c r="O34" s="81">
        <f>'1月'!$AM$34</f>
        <v>0</v>
      </c>
      <c r="P34" s="89">
        <f>'2月'!$AK$34</f>
        <v>0</v>
      </c>
      <c r="Q34" s="84">
        <f>'3月'!$AM$34</f>
        <v>0</v>
      </c>
      <c r="R34" s="30"/>
      <c r="S34" s="48">
        <f>SUM($F34:$Q34)</f>
        <v>0</v>
      </c>
      <c r="T34" s="31"/>
      <c r="U34" s="392"/>
      <c r="BO34" s="202"/>
    </row>
    <row r="35" spans="2:69" x14ac:dyDescent="0.45">
      <c r="B35" s="386">
        <f>'12月'!$B35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2" t="s">
        <v>157</v>
      </c>
      <c r="F35" s="86">
        <f>'4月'!$AK$35</f>
        <v>0</v>
      </c>
      <c r="G35" s="86">
        <f>'5月'!$AL$35</f>
        <v>0</v>
      </c>
      <c r="H35" s="86">
        <f>'6月'!$AK$35</f>
        <v>0</v>
      </c>
      <c r="I35" s="86">
        <f>'7月'!$AL$35</f>
        <v>0</v>
      </c>
      <c r="J35" s="86">
        <f>'8月'!$AL$35</f>
        <v>0</v>
      </c>
      <c r="K35" s="86">
        <f>'9月'!$AK$35</f>
        <v>0</v>
      </c>
      <c r="L35" s="86">
        <f>'10月'!$AL$35</f>
        <v>0</v>
      </c>
      <c r="M35" s="86">
        <f>'11月'!$AK$35</f>
        <v>0</v>
      </c>
      <c r="N35" s="86">
        <f>'12月'!$AL$35</f>
        <v>0</v>
      </c>
      <c r="O35" s="83">
        <f>'1月'!$AL$35</f>
        <v>0</v>
      </c>
      <c r="P35" s="88">
        <f>'2月'!$AJ$35</f>
        <v>0</v>
      </c>
      <c r="Q35" s="86">
        <f>'3月'!$AL$35</f>
        <v>0</v>
      </c>
      <c r="R35" s="49">
        <f>SUM($F$35:Q$35)</f>
        <v>0</v>
      </c>
      <c r="S35" s="33"/>
      <c r="T35" s="47">
        <f>'3月'!$AN$35</f>
        <v>0</v>
      </c>
      <c r="U35" s="349">
        <f>D35*S36</f>
        <v>0</v>
      </c>
      <c r="BO35" s="202"/>
    </row>
    <row r="36" spans="2:69" ht="20.45" customHeight="1" x14ac:dyDescent="0.45">
      <c r="B36" s="387"/>
      <c r="C36" s="389"/>
      <c r="D36" s="364"/>
      <c r="E36" s="29" t="s">
        <v>158</v>
      </c>
      <c r="F36" s="84">
        <f>'4月'!$AL$36</f>
        <v>0</v>
      </c>
      <c r="G36" s="84">
        <f>'5月'!$AM$36</f>
        <v>0</v>
      </c>
      <c r="H36" s="84">
        <f>'6月'!$AL$36</f>
        <v>0</v>
      </c>
      <c r="I36" s="84">
        <f>'7月'!$AM$36</f>
        <v>0</v>
      </c>
      <c r="J36" s="84">
        <f>'8月'!$AM$36</f>
        <v>0</v>
      </c>
      <c r="K36" s="84">
        <f>'9月'!$AL$36</f>
        <v>0</v>
      </c>
      <c r="L36" s="84">
        <f>'10月'!$AM$36</f>
        <v>0</v>
      </c>
      <c r="M36" s="84">
        <f>'11月'!$AL$36</f>
        <v>0</v>
      </c>
      <c r="N36" s="84">
        <f>'12月'!$AM$36</f>
        <v>0</v>
      </c>
      <c r="O36" s="84">
        <f>'1月'!$AM$36</f>
        <v>0</v>
      </c>
      <c r="P36" s="89">
        <f>'2月'!$AK$36</f>
        <v>0</v>
      </c>
      <c r="Q36" s="84">
        <f>'3月'!$AM$36</f>
        <v>0</v>
      </c>
      <c r="R36" s="30"/>
      <c r="S36" s="48">
        <f>SUM($F36:$Q36)</f>
        <v>0</v>
      </c>
      <c r="T36" s="31"/>
      <c r="U36" s="392"/>
      <c r="BO36" s="202"/>
    </row>
    <row r="37" spans="2:69" ht="21" customHeight="1" x14ac:dyDescent="0.45">
      <c r="B37" s="386">
        <f>'12月'!$B37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2" t="s">
        <v>157</v>
      </c>
      <c r="F37" s="86">
        <f>'4月'!$AK$37</f>
        <v>0</v>
      </c>
      <c r="G37" s="86">
        <f>'5月'!$AL$37</f>
        <v>0</v>
      </c>
      <c r="H37" s="86">
        <f>'6月'!$AK$37</f>
        <v>0</v>
      </c>
      <c r="I37" s="86">
        <f>'7月'!$AL$37</f>
        <v>0</v>
      </c>
      <c r="J37" s="86">
        <f>'8月'!$AL$37</f>
        <v>0</v>
      </c>
      <c r="K37" s="86">
        <f>'9月'!$AK$37</f>
        <v>0</v>
      </c>
      <c r="L37" s="86">
        <f>'10月'!$AL$37</f>
        <v>0</v>
      </c>
      <c r="M37" s="86">
        <f>'11月'!$AK$37</f>
        <v>0</v>
      </c>
      <c r="N37" s="86">
        <f>'12月'!$AL$37</f>
        <v>0</v>
      </c>
      <c r="O37" s="77">
        <f>'1月'!$AL$37</f>
        <v>0</v>
      </c>
      <c r="P37" s="88">
        <f>'2月'!$AJ$37</f>
        <v>0</v>
      </c>
      <c r="Q37" s="86">
        <f>'3月'!$AL$37</f>
        <v>0</v>
      </c>
      <c r="R37" s="49">
        <f>SUM($F$37:$Q$37)</f>
        <v>0</v>
      </c>
      <c r="S37" s="33"/>
      <c r="T37" s="47">
        <f>'3月'!$AN$37</f>
        <v>0</v>
      </c>
      <c r="U37" s="349">
        <f>D37*S38</f>
        <v>0</v>
      </c>
      <c r="BO37" s="202"/>
    </row>
    <row r="38" spans="2:69" ht="20.45" customHeight="1" x14ac:dyDescent="0.45">
      <c r="B38" s="387"/>
      <c r="C38" s="389"/>
      <c r="D38" s="364"/>
      <c r="E38" s="29" t="s">
        <v>158</v>
      </c>
      <c r="F38" s="84">
        <f>'4月'!$AL$38</f>
        <v>0</v>
      </c>
      <c r="G38" s="84">
        <f>'5月'!$AM$38</f>
        <v>0</v>
      </c>
      <c r="H38" s="84">
        <f>'6月'!$AL$38</f>
        <v>0</v>
      </c>
      <c r="I38" s="84">
        <f>'7月'!$AM$38</f>
        <v>0</v>
      </c>
      <c r="J38" s="84">
        <f>'8月'!$AM$38</f>
        <v>0</v>
      </c>
      <c r="K38" s="84">
        <f>'9月'!$AL$38</f>
        <v>0</v>
      </c>
      <c r="L38" s="84">
        <f>'10月'!$AM$38</f>
        <v>0</v>
      </c>
      <c r="M38" s="84">
        <f>'11月'!$AL$38</f>
        <v>0</v>
      </c>
      <c r="N38" s="84">
        <f>'12月'!$AM$38</f>
        <v>0</v>
      </c>
      <c r="O38" s="81">
        <f>'1月'!$AM$38</f>
        <v>0</v>
      </c>
      <c r="P38" s="82">
        <f>'2月'!$AK$38</f>
        <v>0</v>
      </c>
      <c r="Q38" s="84">
        <f>'3月'!$AM$38</f>
        <v>0</v>
      </c>
      <c r="R38" s="30"/>
      <c r="S38" s="48">
        <f>SUM($F38:$Q38)</f>
        <v>0</v>
      </c>
      <c r="T38" s="31"/>
      <c r="U38" s="392"/>
      <c r="BO38" s="202"/>
    </row>
    <row r="39" spans="2:69" x14ac:dyDescent="0.45">
      <c r="B39" s="386">
        <f>'12月'!$B39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2" t="s">
        <v>157</v>
      </c>
      <c r="F39" s="86">
        <f>'4月'!$AK$39</f>
        <v>0</v>
      </c>
      <c r="G39" s="86">
        <f>'5月'!$AL$39</f>
        <v>0</v>
      </c>
      <c r="H39" s="86">
        <f>'6月'!$AK$39</f>
        <v>0</v>
      </c>
      <c r="I39" s="86">
        <f>'7月'!$AL$39</f>
        <v>0</v>
      </c>
      <c r="J39" s="86">
        <f>'8月'!$AL$39</f>
        <v>0</v>
      </c>
      <c r="K39" s="86">
        <f>'9月'!$AK$39</f>
        <v>0</v>
      </c>
      <c r="L39" s="86">
        <f>'10月'!$AL$39</f>
        <v>0</v>
      </c>
      <c r="M39" s="86">
        <f>'11月'!$AK$39</f>
        <v>0</v>
      </c>
      <c r="N39" s="86">
        <f>'12月'!$AL$39</f>
        <v>0</v>
      </c>
      <c r="O39" s="83">
        <f>'1月'!$AL$39</f>
        <v>0</v>
      </c>
      <c r="P39" s="88">
        <f>'2月'!$AJ$39</f>
        <v>0</v>
      </c>
      <c r="Q39" s="86">
        <f>'3月'!$AL$39</f>
        <v>0</v>
      </c>
      <c r="R39" s="49">
        <f>SUM($F$39:$Q$39)</f>
        <v>0</v>
      </c>
      <c r="S39" s="33"/>
      <c r="T39" s="50">
        <f>'3月'!$AN$39</f>
        <v>0</v>
      </c>
      <c r="U39" s="349">
        <f>D39*S40</f>
        <v>0</v>
      </c>
      <c r="BO39" s="202"/>
    </row>
    <row r="40" spans="2:69" x14ac:dyDescent="0.45">
      <c r="B40" s="387"/>
      <c r="C40" s="389"/>
      <c r="D40" s="364"/>
      <c r="E40" s="29" t="s">
        <v>158</v>
      </c>
      <c r="F40" s="84">
        <f>'4月'!$AL$40</f>
        <v>0</v>
      </c>
      <c r="G40" s="84">
        <f>'5月'!$AM$40</f>
        <v>0</v>
      </c>
      <c r="H40" s="84">
        <f>'6月'!$AL$40</f>
        <v>0</v>
      </c>
      <c r="I40" s="84">
        <f>'7月'!$AM$40</f>
        <v>0</v>
      </c>
      <c r="J40" s="84">
        <f>'8月'!$AM$40</f>
        <v>0</v>
      </c>
      <c r="K40" s="84">
        <f>'9月'!$AL$40</f>
        <v>0</v>
      </c>
      <c r="L40" s="84">
        <f>'10月'!$AM$40</f>
        <v>0</v>
      </c>
      <c r="M40" s="84">
        <f>'11月'!$AL$40</f>
        <v>0</v>
      </c>
      <c r="N40" s="84">
        <f>'12月'!$AM$40</f>
        <v>0</v>
      </c>
      <c r="O40" s="84">
        <f>'1月'!$AM$40</f>
        <v>0</v>
      </c>
      <c r="P40" s="89">
        <f>'2月'!$AK$40</f>
        <v>0</v>
      </c>
      <c r="Q40" s="84">
        <f>'3月'!$AM$40</f>
        <v>0</v>
      </c>
      <c r="R40" s="30"/>
      <c r="S40" s="48">
        <f>SUM($F40:$Q40)</f>
        <v>0</v>
      </c>
      <c r="T40" s="31"/>
      <c r="U40" s="392"/>
      <c r="BO40" s="202"/>
    </row>
    <row r="41" spans="2:69" x14ac:dyDescent="0.45">
      <c r="B41" s="386">
        <f>'12月'!$B41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2" t="s">
        <v>157</v>
      </c>
      <c r="F41" s="86">
        <f>'4月'!$AK$41</f>
        <v>0</v>
      </c>
      <c r="G41" s="86">
        <f>'5月'!$AL$41</f>
        <v>0</v>
      </c>
      <c r="H41" s="86">
        <f>'6月'!$AK$41</f>
        <v>0</v>
      </c>
      <c r="I41" s="86">
        <f>'7月'!$AL$41</f>
        <v>0</v>
      </c>
      <c r="J41" s="86">
        <f>'8月'!$AL$41</f>
        <v>0</v>
      </c>
      <c r="K41" s="86">
        <f>'9月'!$AK$41</f>
        <v>0</v>
      </c>
      <c r="L41" s="86">
        <f>'10月'!$AL$41</f>
        <v>0</v>
      </c>
      <c r="M41" s="86">
        <f>'11月'!$AK$41</f>
        <v>0</v>
      </c>
      <c r="N41" s="86">
        <f>'12月'!$AL$41</f>
        <v>0</v>
      </c>
      <c r="O41" s="77">
        <f>'1月'!$AL$41</f>
        <v>0</v>
      </c>
      <c r="P41" s="88">
        <f>'2月'!$AJ$41</f>
        <v>0</v>
      </c>
      <c r="Q41" s="86">
        <f>'3月'!$AL$41</f>
        <v>0</v>
      </c>
      <c r="R41" s="49">
        <f>SUM($F$41:$Q$41)</f>
        <v>0</v>
      </c>
      <c r="S41" s="33"/>
      <c r="T41" s="50">
        <f>'3月'!$AN$41</f>
        <v>0</v>
      </c>
      <c r="U41" s="349">
        <f>D41*S42</f>
        <v>0</v>
      </c>
      <c r="BO41" s="202"/>
    </row>
    <row r="42" spans="2:69" x14ac:dyDescent="0.45">
      <c r="B42" s="387"/>
      <c r="C42" s="389"/>
      <c r="D42" s="364"/>
      <c r="E42" s="29" t="s">
        <v>158</v>
      </c>
      <c r="F42" s="84">
        <f>'4月'!$AL$42</f>
        <v>0</v>
      </c>
      <c r="G42" s="84">
        <f>'5月'!$AM$42</f>
        <v>0</v>
      </c>
      <c r="H42" s="84">
        <f>'6月'!$AL$42</f>
        <v>0</v>
      </c>
      <c r="I42" s="84">
        <f>'7月'!$AM$42</f>
        <v>0</v>
      </c>
      <c r="J42" s="84">
        <f>'8月'!$AM$42</f>
        <v>0</v>
      </c>
      <c r="K42" s="84">
        <f>'9月'!$AL$42</f>
        <v>0</v>
      </c>
      <c r="L42" s="84">
        <f>'10月'!$AM$42</f>
        <v>0</v>
      </c>
      <c r="M42" s="84">
        <f>'11月'!$AL$42</f>
        <v>0</v>
      </c>
      <c r="N42" s="84">
        <f>'12月'!$AM$42</f>
        <v>0</v>
      </c>
      <c r="O42" s="81">
        <f>'1月'!$AM$42</f>
        <v>0</v>
      </c>
      <c r="P42" s="89">
        <f>'2月'!$AK$42</f>
        <v>0</v>
      </c>
      <c r="Q42" s="84">
        <f>'3月'!$AM$42</f>
        <v>0</v>
      </c>
      <c r="R42" s="30"/>
      <c r="S42" s="48">
        <f>SUM($F42:$Q42)</f>
        <v>0</v>
      </c>
      <c r="T42" s="31"/>
      <c r="U42" s="392"/>
      <c r="BO42" s="202"/>
    </row>
    <row r="43" spans="2:69" x14ac:dyDescent="0.45">
      <c r="B43" s="457">
        <f>'12月'!$B43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2" t="s">
        <v>157</v>
      </c>
      <c r="F43" s="86">
        <f>'4月'!$AK$43</f>
        <v>0</v>
      </c>
      <c r="G43" s="86">
        <f>'5月'!$AL$43</f>
        <v>0</v>
      </c>
      <c r="H43" s="86">
        <f>'6月'!$AK$43</f>
        <v>0</v>
      </c>
      <c r="I43" s="86">
        <f>'7月'!$AL$43</f>
        <v>0</v>
      </c>
      <c r="J43" s="86">
        <f>'8月'!$AL$43</f>
        <v>0</v>
      </c>
      <c r="K43" s="86">
        <f>'9月'!$AK$43</f>
        <v>0</v>
      </c>
      <c r="L43" s="86">
        <f>'10月'!$AL$43</f>
        <v>0</v>
      </c>
      <c r="M43" s="86">
        <f>'11月'!$AK$43</f>
        <v>0</v>
      </c>
      <c r="N43" s="86">
        <f>'12月'!$AL$43</f>
        <v>0</v>
      </c>
      <c r="O43" s="83">
        <f>'1月'!$AL$43</f>
        <v>0</v>
      </c>
      <c r="P43" s="88">
        <f>'2月'!$AJ$43</f>
        <v>0</v>
      </c>
      <c r="Q43" s="86">
        <f>'3月'!$AL$43</f>
        <v>0</v>
      </c>
      <c r="R43" s="49">
        <f>SUM($F$43:$Q$43)</f>
        <v>0</v>
      </c>
      <c r="S43" s="33"/>
      <c r="T43" s="50">
        <f>'3月'!$AN$43</f>
        <v>0</v>
      </c>
      <c r="U43" s="349">
        <f>D43*S44</f>
        <v>0</v>
      </c>
      <c r="BO43" s="202"/>
    </row>
    <row r="44" spans="2:69" ht="20.25" thickBot="1" x14ac:dyDescent="0.5">
      <c r="B44" s="400"/>
      <c r="C44" s="393"/>
      <c r="D44" s="346"/>
      <c r="E44" s="36" t="s">
        <v>158</v>
      </c>
      <c r="F44" s="90">
        <f>'4月'!$AL$44</f>
        <v>0</v>
      </c>
      <c r="G44" s="90">
        <f>'5月'!$AM$44</f>
        <v>0</v>
      </c>
      <c r="H44" s="90">
        <f>'6月'!$AL$44</f>
        <v>0</v>
      </c>
      <c r="I44" s="90">
        <f>'7月'!$AM$44</f>
        <v>0</v>
      </c>
      <c r="J44" s="90">
        <f>'8月'!$AM$44</f>
        <v>0</v>
      </c>
      <c r="K44" s="90">
        <f>'9月'!$AL$44</f>
        <v>0</v>
      </c>
      <c r="L44" s="90">
        <f>'10月'!$AM$44</f>
        <v>0</v>
      </c>
      <c r="M44" s="90">
        <f>'11月'!$AL$44</f>
        <v>0</v>
      </c>
      <c r="N44" s="90">
        <f>'12月'!$AM$44</f>
        <v>0</v>
      </c>
      <c r="O44" s="84">
        <f>'1月'!$AM$44</f>
        <v>0</v>
      </c>
      <c r="P44" s="91">
        <f>'2月'!$AK$44</f>
        <v>0</v>
      </c>
      <c r="Q44" s="90">
        <f>'3月'!$AM$44</f>
        <v>0</v>
      </c>
      <c r="R44" s="37"/>
      <c r="S44" s="51">
        <f>SUM($F44:$Q44)</f>
        <v>0</v>
      </c>
      <c r="T44" s="74"/>
      <c r="U44" s="395"/>
      <c r="BO44" s="202"/>
    </row>
    <row r="45" spans="2:69" ht="20.45" customHeight="1" thickTop="1" x14ac:dyDescent="0.45">
      <c r="B45" s="377" t="s">
        <v>159</v>
      </c>
      <c r="C45" s="378"/>
      <c r="D45" s="404"/>
      <c r="E45" s="39" t="s">
        <v>157</v>
      </c>
      <c r="F45" s="92">
        <f t="shared" ref="F45:Q45" si="0">SUM(F5,F7,F9,F11,F13,F15,F17,F19,F21,F23,F25,F27,F29,F31,F33,F35,F37,F39,F41,F43)</f>
        <v>0</v>
      </c>
      <c r="G45" s="92">
        <f t="shared" si="0"/>
        <v>0</v>
      </c>
      <c r="H45" s="92">
        <f t="shared" si="0"/>
        <v>0</v>
      </c>
      <c r="I45" s="92">
        <f t="shared" si="0"/>
        <v>0</v>
      </c>
      <c r="J45" s="92">
        <f t="shared" si="0"/>
        <v>0</v>
      </c>
      <c r="K45" s="92">
        <f t="shared" si="0"/>
        <v>0</v>
      </c>
      <c r="L45" s="92">
        <f t="shared" si="0"/>
        <v>0</v>
      </c>
      <c r="M45" s="92">
        <f t="shared" si="0"/>
        <v>0</v>
      </c>
      <c r="N45" s="92">
        <f t="shared" si="0"/>
        <v>0</v>
      </c>
      <c r="O45" s="52">
        <f t="shared" si="0"/>
        <v>0</v>
      </c>
      <c r="P45" s="92">
        <f t="shared" si="0"/>
        <v>0</v>
      </c>
      <c r="Q45" s="92">
        <f t="shared" si="0"/>
        <v>0</v>
      </c>
      <c r="R45" s="93">
        <f>SUM($F$45:$Q$45)</f>
        <v>0</v>
      </c>
      <c r="S45" s="75"/>
      <c r="T45" s="53">
        <f>'3月'!$AN$45</f>
        <v>0</v>
      </c>
      <c r="U45" s="359">
        <f>SUM(U5:U44)</f>
        <v>0</v>
      </c>
      <c r="BO45" s="202"/>
    </row>
    <row r="46" spans="2:69" ht="20.25" thickBot="1" x14ac:dyDescent="0.5">
      <c r="B46" s="379"/>
      <c r="C46" s="380"/>
      <c r="D46" s="405"/>
      <c r="E46" s="41" t="s">
        <v>158</v>
      </c>
      <c r="F46" s="94">
        <f t="shared" ref="F46:Q46" si="1">SUM(F6,F8,F10,F12,F14,F16,F18,F20,F22,F24,F26,F28,F30,F32,F34,F36,F38,F40,F42,F44)</f>
        <v>0</v>
      </c>
      <c r="G46" s="94">
        <f t="shared" si="1"/>
        <v>0</v>
      </c>
      <c r="H46" s="94">
        <f t="shared" si="1"/>
        <v>0</v>
      </c>
      <c r="I46" s="94">
        <f t="shared" si="1"/>
        <v>0</v>
      </c>
      <c r="J46" s="94">
        <f t="shared" si="1"/>
        <v>0</v>
      </c>
      <c r="K46" s="94">
        <f t="shared" si="1"/>
        <v>0</v>
      </c>
      <c r="L46" s="94">
        <f t="shared" si="1"/>
        <v>0</v>
      </c>
      <c r="M46" s="94">
        <f t="shared" si="1"/>
        <v>0</v>
      </c>
      <c r="N46" s="94">
        <f t="shared" si="1"/>
        <v>0</v>
      </c>
      <c r="O46" s="95">
        <f t="shared" si="1"/>
        <v>0</v>
      </c>
      <c r="P46" s="94">
        <f t="shared" si="1"/>
        <v>0</v>
      </c>
      <c r="Q46" s="94">
        <f t="shared" si="1"/>
        <v>0</v>
      </c>
      <c r="R46" s="76"/>
      <c r="S46" s="96">
        <f>SUM($F46:$Q46)</f>
        <v>0</v>
      </c>
      <c r="T46" s="72"/>
      <c r="U46" s="385"/>
      <c r="BO46" s="202"/>
    </row>
    <row r="47" spans="2:69" x14ac:dyDescent="0.45">
      <c r="R47" s="137">
        <f>SUM(R5,R7,R9,R11,R13,R15,R17,R19,R21,R23,R25,R27,R29,R31,R33,R35,R37,R39,R41,R43)</f>
        <v>0</v>
      </c>
      <c r="S47" s="136">
        <f>SUM(S6,S8,S10,S12,S14,S16,S18,S20,S22,S24,S26,S28,S30,S32,S34,S36,S38,S40,S42,S44)</f>
        <v>0</v>
      </c>
      <c r="T47" s="201">
        <f>SUM(T5,T7,T9,T11,T13,T15,T17,T19,T21,T23,T25,T27,T29,T31,T33,T35,T37,T39,T41,T43)</f>
        <v>0</v>
      </c>
      <c r="BO47" s="26"/>
      <c r="BP47" s="26"/>
      <c r="BQ47" s="26"/>
    </row>
    <row r="48" spans="2:69" x14ac:dyDescent="0.45">
      <c r="BO48" s="10"/>
      <c r="BP48" s="10"/>
      <c r="BQ48" s="10"/>
    </row>
    <row r="49" spans="67:69" x14ac:dyDescent="0.45">
      <c r="BO49" s="10"/>
      <c r="BP49" s="10"/>
      <c r="BQ49" s="10"/>
    </row>
    <row r="50" spans="67:69" x14ac:dyDescent="0.45">
      <c r="BO50" s="10"/>
      <c r="BP50" s="10"/>
      <c r="BQ50" s="10"/>
    </row>
    <row r="51" spans="67:69" x14ac:dyDescent="0.45">
      <c r="BO51" s="10"/>
      <c r="BP51" s="10"/>
      <c r="BQ51" s="10"/>
    </row>
    <row r="52" spans="67:69" x14ac:dyDescent="0.45">
      <c r="BO52" s="10"/>
      <c r="BP52" s="10"/>
      <c r="BQ52" s="10"/>
    </row>
    <row r="53" spans="67:69" x14ac:dyDescent="0.45">
      <c r="BO53" s="10"/>
      <c r="BP53" s="10"/>
      <c r="BQ53" s="10"/>
    </row>
    <row r="54" spans="67:69" x14ac:dyDescent="0.45">
      <c r="BO54" s="10"/>
      <c r="BP54" s="10"/>
      <c r="BQ54" s="10"/>
    </row>
    <row r="55" spans="67:69" x14ac:dyDescent="0.45">
      <c r="BO55" s="10"/>
      <c r="BP55" s="10"/>
      <c r="BQ55" s="10"/>
    </row>
    <row r="56" spans="67:69" x14ac:dyDescent="0.45">
      <c r="BO56" s="10"/>
      <c r="BP56" s="10"/>
      <c r="BQ56" s="10"/>
    </row>
    <row r="57" spans="67:69" x14ac:dyDescent="0.45">
      <c r="BO57" s="10"/>
      <c r="BP57" s="10"/>
      <c r="BQ57" s="10"/>
    </row>
    <row r="58" spans="67:69" x14ac:dyDescent="0.45">
      <c r="BO58" s="10"/>
      <c r="BP58" s="10"/>
      <c r="BQ58" s="10"/>
    </row>
    <row r="59" spans="67:69" x14ac:dyDescent="0.45">
      <c r="BO59" s="10"/>
      <c r="BP59" s="10"/>
      <c r="BQ59" s="10"/>
    </row>
    <row r="60" spans="67:69" x14ac:dyDescent="0.45">
      <c r="BO60" s="10"/>
      <c r="BP60" s="10"/>
      <c r="BQ60" s="10"/>
    </row>
    <row r="61" spans="67:69" x14ac:dyDescent="0.45">
      <c r="BO61" s="10"/>
      <c r="BP61" s="10"/>
      <c r="BQ61" s="10"/>
    </row>
    <row r="62" spans="67:69" x14ac:dyDescent="0.45">
      <c r="BO62" s="10"/>
      <c r="BP62" s="10"/>
      <c r="BQ62" s="10"/>
    </row>
    <row r="63" spans="67:69" x14ac:dyDescent="0.45">
      <c r="BO63" s="10"/>
      <c r="BP63" s="10"/>
      <c r="BQ63" s="10"/>
    </row>
    <row r="64" spans="67:69" x14ac:dyDescent="0.45">
      <c r="BO64" s="10"/>
      <c r="BP64" s="10"/>
      <c r="BQ64" s="10"/>
    </row>
    <row r="65" spans="67:67" x14ac:dyDescent="0.45">
      <c r="BO65" s="202"/>
    </row>
    <row r="66" spans="67:67" x14ac:dyDescent="0.45">
      <c r="BO66" s="202"/>
    </row>
    <row r="67" spans="67:67" x14ac:dyDescent="0.45">
      <c r="BO67" s="202"/>
    </row>
    <row r="68" spans="67:67" x14ac:dyDescent="0.45">
      <c r="BO68" s="202"/>
    </row>
    <row r="69" spans="67:67" x14ac:dyDescent="0.45">
      <c r="BO69" s="202"/>
    </row>
    <row r="70" spans="67:67" x14ac:dyDescent="0.45">
      <c r="BO70" s="202"/>
    </row>
    <row r="71" spans="67:67" x14ac:dyDescent="0.45">
      <c r="BO71" s="202"/>
    </row>
    <row r="72" spans="67:67" x14ac:dyDescent="0.45">
      <c r="BO72" s="202"/>
    </row>
    <row r="73" spans="67:67" x14ac:dyDescent="0.45">
      <c r="BO73" s="202"/>
    </row>
    <row r="74" spans="67:67" ht="19.899999999999999" customHeight="1" x14ac:dyDescent="0.45">
      <c r="BO74" s="202"/>
    </row>
    <row r="75" spans="67:67" x14ac:dyDescent="0.45">
      <c r="BO75" s="202"/>
    </row>
    <row r="76" spans="67:67" x14ac:dyDescent="0.45">
      <c r="BO76" s="202"/>
    </row>
    <row r="77" spans="67:67" x14ac:dyDescent="0.45">
      <c r="BO77" s="202"/>
    </row>
    <row r="78" spans="67:67" x14ac:dyDescent="0.45">
      <c r="BO78" s="202"/>
    </row>
    <row r="79" spans="67:67" x14ac:dyDescent="0.45">
      <c r="BO79" s="202"/>
    </row>
    <row r="80" spans="67:67" x14ac:dyDescent="0.45">
      <c r="BO80" s="202"/>
    </row>
    <row r="81" spans="67:67" x14ac:dyDescent="0.45">
      <c r="BO81" s="202"/>
    </row>
    <row r="82" spans="67:67" x14ac:dyDescent="0.45">
      <c r="BO82" s="202"/>
    </row>
    <row r="83" spans="67:67" x14ac:dyDescent="0.45">
      <c r="BO83" s="202"/>
    </row>
    <row r="84" spans="67:67" x14ac:dyDescent="0.45">
      <c r="BO84" s="202"/>
    </row>
    <row r="85" spans="67:67" x14ac:dyDescent="0.45">
      <c r="BO85" s="202"/>
    </row>
    <row r="86" spans="67:67" x14ac:dyDescent="0.45">
      <c r="BO86" s="202"/>
    </row>
    <row r="87" spans="67:67" x14ac:dyDescent="0.45">
      <c r="BO87" s="202"/>
    </row>
    <row r="88" spans="67:67" x14ac:dyDescent="0.45">
      <c r="BO88" s="202"/>
    </row>
    <row r="89" spans="67:67" x14ac:dyDescent="0.45">
      <c r="BO89" s="202"/>
    </row>
    <row r="90" spans="67:67" x14ac:dyDescent="0.45">
      <c r="BO90" s="202"/>
    </row>
    <row r="91" spans="67:67" x14ac:dyDescent="0.45">
      <c r="BO91" s="202"/>
    </row>
    <row r="92" spans="67:67" x14ac:dyDescent="0.45">
      <c r="BO92" s="202"/>
    </row>
    <row r="93" spans="67:67" x14ac:dyDescent="0.45">
      <c r="BO93" s="202"/>
    </row>
    <row r="94" spans="67:67" x14ac:dyDescent="0.45">
      <c r="BO94" s="202"/>
    </row>
    <row r="95" spans="67:67" x14ac:dyDescent="0.45">
      <c r="BO95" s="202"/>
    </row>
    <row r="96" spans="67:67" x14ac:dyDescent="0.45">
      <c r="BO96" s="202"/>
    </row>
    <row r="97" spans="67:67" x14ac:dyDescent="0.45">
      <c r="BO97" s="202"/>
    </row>
    <row r="98" spans="67:67" x14ac:dyDescent="0.45">
      <c r="BO98" s="202"/>
    </row>
    <row r="99" spans="67:67" x14ac:dyDescent="0.45">
      <c r="BO99" s="202"/>
    </row>
    <row r="100" spans="67:67" x14ac:dyDescent="0.45">
      <c r="BO100" s="202"/>
    </row>
    <row r="101" spans="67:67" x14ac:dyDescent="0.45">
      <c r="BO101" s="202"/>
    </row>
    <row r="102" spans="67:67" x14ac:dyDescent="0.45">
      <c r="BO102" s="202"/>
    </row>
    <row r="103" spans="67:67" x14ac:dyDescent="0.45">
      <c r="BO103" s="202"/>
    </row>
    <row r="104" spans="67:67" x14ac:dyDescent="0.45">
      <c r="BO104" s="202"/>
    </row>
    <row r="105" spans="67:67" x14ac:dyDescent="0.45">
      <c r="BO105" s="202"/>
    </row>
    <row r="106" spans="67:67" x14ac:dyDescent="0.45">
      <c r="BO106" s="202"/>
    </row>
    <row r="107" spans="67:67" x14ac:dyDescent="0.45">
      <c r="BO107" s="202"/>
    </row>
    <row r="108" spans="67:67" x14ac:dyDescent="0.45">
      <c r="BO108" s="202"/>
    </row>
    <row r="109" spans="67:67" x14ac:dyDescent="0.45">
      <c r="BO109" s="202"/>
    </row>
    <row r="110" spans="67:67" x14ac:dyDescent="0.45">
      <c r="BO110" s="202"/>
    </row>
    <row r="111" spans="67:67" x14ac:dyDescent="0.45">
      <c r="BO111" s="202"/>
    </row>
    <row r="112" spans="67:67" x14ac:dyDescent="0.45">
      <c r="BO112" s="202"/>
    </row>
    <row r="113" spans="67:67" x14ac:dyDescent="0.45">
      <c r="BO113" s="202"/>
    </row>
    <row r="114" spans="67:67" x14ac:dyDescent="0.45">
      <c r="BO114" s="202"/>
    </row>
    <row r="115" spans="67:67" x14ac:dyDescent="0.45">
      <c r="BO115" s="202"/>
    </row>
    <row r="116" spans="67:67" x14ac:dyDescent="0.45">
      <c r="BO116" s="202"/>
    </row>
    <row r="117" spans="67:67" x14ac:dyDescent="0.45">
      <c r="BO117" s="202"/>
    </row>
    <row r="118" spans="67:67" x14ac:dyDescent="0.45">
      <c r="BO118" s="202"/>
    </row>
    <row r="119" spans="67:67" x14ac:dyDescent="0.45">
      <c r="BO119" s="202"/>
    </row>
    <row r="120" spans="67:67" x14ac:dyDescent="0.45">
      <c r="BO120" s="202"/>
    </row>
    <row r="121" spans="67:67" x14ac:dyDescent="0.45">
      <c r="BO121" s="202"/>
    </row>
    <row r="122" spans="67:67" x14ac:dyDescent="0.45">
      <c r="BO122" s="202"/>
    </row>
    <row r="123" spans="67:67" x14ac:dyDescent="0.45">
      <c r="BO123" s="202"/>
    </row>
    <row r="124" spans="67:67" x14ac:dyDescent="0.45">
      <c r="BO124" s="202"/>
    </row>
    <row r="125" spans="67:67" x14ac:dyDescent="0.45">
      <c r="BO125" s="202"/>
    </row>
    <row r="126" spans="67:67" x14ac:dyDescent="0.45">
      <c r="BO126" s="202"/>
    </row>
    <row r="127" spans="67:67" x14ac:dyDescent="0.45">
      <c r="BO127" s="202"/>
    </row>
    <row r="128" spans="67:67" x14ac:dyDescent="0.45">
      <c r="BO128" s="202"/>
    </row>
    <row r="129" spans="67:67" x14ac:dyDescent="0.45">
      <c r="BO129" s="202"/>
    </row>
    <row r="130" spans="67:67" x14ac:dyDescent="0.45">
      <c r="BO130" s="202"/>
    </row>
    <row r="131" spans="67:67" x14ac:dyDescent="0.45">
      <c r="BO131" s="202"/>
    </row>
    <row r="132" spans="67:67" x14ac:dyDescent="0.45">
      <c r="BO132" s="202"/>
    </row>
    <row r="133" spans="67:67" x14ac:dyDescent="0.45">
      <c r="BO133" s="202"/>
    </row>
    <row r="134" spans="67:67" x14ac:dyDescent="0.45">
      <c r="BO134" s="202"/>
    </row>
    <row r="135" spans="67:67" x14ac:dyDescent="0.45">
      <c r="BO135" s="202"/>
    </row>
    <row r="136" spans="67:67" x14ac:dyDescent="0.45">
      <c r="BO136" s="202"/>
    </row>
    <row r="137" spans="67:67" x14ac:dyDescent="0.45">
      <c r="BO137" s="202"/>
    </row>
    <row r="138" spans="67:67" x14ac:dyDescent="0.45">
      <c r="BO138" s="202"/>
    </row>
    <row r="139" spans="67:67" x14ac:dyDescent="0.45">
      <c r="BO139" s="202"/>
    </row>
    <row r="140" spans="67:67" x14ac:dyDescent="0.45">
      <c r="BO140" s="202"/>
    </row>
    <row r="141" spans="67:67" x14ac:dyDescent="0.45">
      <c r="BO141" s="202"/>
    </row>
    <row r="142" spans="67:67" x14ac:dyDescent="0.45">
      <c r="BO142" s="202"/>
    </row>
    <row r="143" spans="67:67" x14ac:dyDescent="0.45">
      <c r="BO143" s="202"/>
    </row>
    <row r="144" spans="67:67" x14ac:dyDescent="0.45">
      <c r="BO144" s="202"/>
    </row>
    <row r="145" spans="67:67" x14ac:dyDescent="0.45">
      <c r="BO145" s="202"/>
    </row>
    <row r="146" spans="67:67" x14ac:dyDescent="0.45">
      <c r="BO146" s="202"/>
    </row>
    <row r="147" spans="67:67" x14ac:dyDescent="0.45">
      <c r="BO147" s="202"/>
    </row>
    <row r="148" spans="67:67" x14ac:dyDescent="0.45">
      <c r="BO148" s="202"/>
    </row>
    <row r="149" spans="67:67" x14ac:dyDescent="0.45">
      <c r="BO149" s="202"/>
    </row>
    <row r="150" spans="67:67" x14ac:dyDescent="0.45">
      <c r="BO150" s="202"/>
    </row>
    <row r="151" spans="67:67" x14ac:dyDescent="0.45">
      <c r="BO151" s="202"/>
    </row>
    <row r="152" spans="67:67" x14ac:dyDescent="0.45">
      <c r="BO152" s="202"/>
    </row>
    <row r="153" spans="67:67" x14ac:dyDescent="0.45">
      <c r="BO153" s="202"/>
    </row>
    <row r="154" spans="67:67" x14ac:dyDescent="0.45">
      <c r="BO154" s="202"/>
    </row>
    <row r="155" spans="67:67" x14ac:dyDescent="0.45">
      <c r="BO155" s="202"/>
    </row>
    <row r="156" spans="67:67" x14ac:dyDescent="0.45">
      <c r="BO156" s="202"/>
    </row>
    <row r="157" spans="67:67" x14ac:dyDescent="0.45">
      <c r="BO157" s="202"/>
    </row>
    <row r="158" spans="67:67" x14ac:dyDescent="0.45">
      <c r="BO158" s="202"/>
    </row>
    <row r="159" spans="67:67" x14ac:dyDescent="0.45">
      <c r="BO159" s="202"/>
    </row>
    <row r="160" spans="67:67" x14ac:dyDescent="0.45">
      <c r="BO160" s="202"/>
    </row>
    <row r="161" spans="67:67" x14ac:dyDescent="0.45">
      <c r="BO161" s="202"/>
    </row>
    <row r="162" spans="67:67" x14ac:dyDescent="0.45">
      <c r="BO162" s="202"/>
    </row>
    <row r="163" spans="67:67" x14ac:dyDescent="0.45">
      <c r="BO163" s="202"/>
    </row>
    <row r="164" spans="67:67" x14ac:dyDescent="0.45">
      <c r="BO164" s="202"/>
    </row>
    <row r="165" spans="67:67" x14ac:dyDescent="0.45">
      <c r="BO165" s="202"/>
    </row>
    <row r="166" spans="67:67" x14ac:dyDescent="0.45">
      <c r="BO166" s="202"/>
    </row>
    <row r="167" spans="67:67" x14ac:dyDescent="0.45">
      <c r="BO167" s="202"/>
    </row>
    <row r="168" spans="67:67" x14ac:dyDescent="0.45">
      <c r="BO168" s="202"/>
    </row>
    <row r="169" spans="67:67" x14ac:dyDescent="0.45">
      <c r="BO169" s="202"/>
    </row>
    <row r="170" spans="67:67" x14ac:dyDescent="0.45">
      <c r="BO170" s="202"/>
    </row>
    <row r="171" spans="67:67" x14ac:dyDescent="0.45">
      <c r="BO171" s="202"/>
    </row>
    <row r="172" spans="67:67" x14ac:dyDescent="0.45">
      <c r="BO172" s="202"/>
    </row>
    <row r="173" spans="67:67" x14ac:dyDescent="0.45">
      <c r="BO173" s="202"/>
    </row>
    <row r="174" spans="67:67" x14ac:dyDescent="0.45">
      <c r="BO174" s="202"/>
    </row>
    <row r="175" spans="67:67" x14ac:dyDescent="0.45">
      <c r="BO175" s="202"/>
    </row>
    <row r="176" spans="67:67" x14ac:dyDescent="0.45">
      <c r="BO176" s="202"/>
    </row>
    <row r="177" spans="67:67" x14ac:dyDescent="0.45">
      <c r="BO177" s="202"/>
    </row>
    <row r="178" spans="67:67" x14ac:dyDescent="0.45">
      <c r="BO178" s="202"/>
    </row>
    <row r="179" spans="67:67" x14ac:dyDescent="0.45">
      <c r="BO179" s="202"/>
    </row>
    <row r="180" spans="67:67" x14ac:dyDescent="0.45">
      <c r="BO180" s="202"/>
    </row>
    <row r="181" spans="67:67" x14ac:dyDescent="0.45">
      <c r="BO181" s="202"/>
    </row>
    <row r="182" spans="67:67" x14ac:dyDescent="0.45">
      <c r="BO182" s="202"/>
    </row>
    <row r="183" spans="67:67" x14ac:dyDescent="0.45">
      <c r="BO183" s="202"/>
    </row>
    <row r="184" spans="67:67" x14ac:dyDescent="0.45">
      <c r="BO184" s="202"/>
    </row>
    <row r="185" spans="67:67" x14ac:dyDescent="0.45">
      <c r="BO185" s="202"/>
    </row>
    <row r="186" spans="67:67" x14ac:dyDescent="0.45">
      <c r="BO186" s="202"/>
    </row>
    <row r="187" spans="67:67" x14ac:dyDescent="0.45">
      <c r="BO187" s="202"/>
    </row>
    <row r="188" spans="67:67" x14ac:dyDescent="0.45">
      <c r="BO188" s="202"/>
    </row>
    <row r="189" spans="67:67" x14ac:dyDescent="0.45">
      <c r="BO189" s="202"/>
    </row>
    <row r="190" spans="67:67" x14ac:dyDescent="0.45">
      <c r="BO190" s="202"/>
    </row>
    <row r="191" spans="67:67" x14ac:dyDescent="0.45">
      <c r="BO191" s="202"/>
    </row>
    <row r="192" spans="67:67" x14ac:dyDescent="0.45">
      <c r="BO192" s="202"/>
    </row>
    <row r="193" spans="67:67" x14ac:dyDescent="0.45">
      <c r="BO193" s="202"/>
    </row>
    <row r="194" spans="67:67" x14ac:dyDescent="0.45">
      <c r="BO194" s="202"/>
    </row>
    <row r="195" spans="67:67" x14ac:dyDescent="0.45">
      <c r="BO195" s="202"/>
    </row>
    <row r="196" spans="67:67" x14ac:dyDescent="0.45">
      <c r="BO196" s="202"/>
    </row>
    <row r="197" spans="67:67" x14ac:dyDescent="0.45">
      <c r="BO197" s="202"/>
    </row>
    <row r="198" spans="67:67" x14ac:dyDescent="0.45">
      <c r="BO198" s="202"/>
    </row>
    <row r="199" spans="67:67" x14ac:dyDescent="0.45">
      <c r="BO199" s="202"/>
    </row>
    <row r="200" spans="67:67" x14ac:dyDescent="0.45">
      <c r="BO200" s="202"/>
    </row>
    <row r="201" spans="67:67" x14ac:dyDescent="0.45">
      <c r="BO201" s="202"/>
    </row>
    <row r="202" spans="67:67" x14ac:dyDescent="0.45">
      <c r="BO202" s="202"/>
    </row>
    <row r="203" spans="67:67" x14ac:dyDescent="0.45">
      <c r="BO203" s="202"/>
    </row>
    <row r="204" spans="67:67" x14ac:dyDescent="0.45">
      <c r="BO204" s="202"/>
    </row>
    <row r="205" spans="67:67" x14ac:dyDescent="0.45">
      <c r="BO205" s="202"/>
    </row>
    <row r="206" spans="67:67" x14ac:dyDescent="0.45">
      <c r="BO206" s="202"/>
    </row>
  </sheetData>
  <sheetProtection sheet="1" objects="1" scenarios="1"/>
  <mergeCells count="84">
    <mergeCell ref="C2:N2"/>
    <mergeCell ref="B9:B10"/>
    <mergeCell ref="C9:C10"/>
    <mergeCell ref="D9:D10"/>
    <mergeCell ref="U9:U10"/>
    <mergeCell ref="B11:B12"/>
    <mergeCell ref="C11:C12"/>
    <mergeCell ref="D11:D12"/>
    <mergeCell ref="U11:U12"/>
    <mergeCell ref="B5:B6"/>
    <mergeCell ref="C5:C6"/>
    <mergeCell ref="D5:D6"/>
    <mergeCell ref="U5:U6"/>
    <mergeCell ref="B7:B8"/>
    <mergeCell ref="C7:C8"/>
    <mergeCell ref="D7:D8"/>
    <mergeCell ref="U7:U8"/>
    <mergeCell ref="B13:B14"/>
    <mergeCell ref="C13:C14"/>
    <mergeCell ref="D13:D14"/>
    <mergeCell ref="U13:U14"/>
    <mergeCell ref="B15:B16"/>
    <mergeCell ref="C15:C16"/>
    <mergeCell ref="D15:D16"/>
    <mergeCell ref="U15:U16"/>
    <mergeCell ref="B17:B18"/>
    <mergeCell ref="C17:C18"/>
    <mergeCell ref="D17:D18"/>
    <mergeCell ref="U17:U18"/>
    <mergeCell ref="B19:B20"/>
    <mergeCell ref="C19:C20"/>
    <mergeCell ref="D19:D20"/>
    <mergeCell ref="U19:U20"/>
    <mergeCell ref="B21:B22"/>
    <mergeCell ref="C21:C22"/>
    <mergeCell ref="D21:D22"/>
    <mergeCell ref="U21:U22"/>
    <mergeCell ref="B23:B24"/>
    <mergeCell ref="C23:C24"/>
    <mergeCell ref="D23:D24"/>
    <mergeCell ref="U23:U24"/>
    <mergeCell ref="B25:B26"/>
    <mergeCell ref="C25:C26"/>
    <mergeCell ref="D25:D26"/>
    <mergeCell ref="U25:U26"/>
    <mergeCell ref="B27:B28"/>
    <mergeCell ref="C27:C28"/>
    <mergeCell ref="D27:D28"/>
    <mergeCell ref="U27:U28"/>
    <mergeCell ref="B29:B30"/>
    <mergeCell ref="C29:C30"/>
    <mergeCell ref="D29:D30"/>
    <mergeCell ref="U29:U30"/>
    <mergeCell ref="B31:B32"/>
    <mergeCell ref="C31:C32"/>
    <mergeCell ref="D31:D32"/>
    <mergeCell ref="U31:U32"/>
    <mergeCell ref="B33:B34"/>
    <mergeCell ref="C33:C34"/>
    <mergeCell ref="D33:D34"/>
    <mergeCell ref="U33:U34"/>
    <mergeCell ref="B35:B36"/>
    <mergeCell ref="C35:C36"/>
    <mergeCell ref="D35:D36"/>
    <mergeCell ref="U35:U36"/>
    <mergeCell ref="U39:U40"/>
    <mergeCell ref="U37:U38"/>
    <mergeCell ref="B41:B42"/>
    <mergeCell ref="C41:C42"/>
    <mergeCell ref="D41:D42"/>
    <mergeCell ref="U41:U42"/>
    <mergeCell ref="B37:B38"/>
    <mergeCell ref="C37:C38"/>
    <mergeCell ref="D37:D38"/>
    <mergeCell ref="B39:B40"/>
    <mergeCell ref="C39:C40"/>
    <mergeCell ref="D39:D40"/>
    <mergeCell ref="B43:B44"/>
    <mergeCell ref="C43:C44"/>
    <mergeCell ref="D43:D44"/>
    <mergeCell ref="U43:U44"/>
    <mergeCell ref="B45:C46"/>
    <mergeCell ref="D45:D46"/>
    <mergeCell ref="U45:U46"/>
  </mergeCells>
  <phoneticPr fontId="2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00327-7C03-44CB-9834-66F5545F4BCB}">
  <dimension ref="A1:O30"/>
  <sheetViews>
    <sheetView zoomScale="130" zoomScaleNormal="130" workbookViewId="0">
      <selection activeCell="N10" sqref="N10"/>
    </sheetView>
  </sheetViews>
  <sheetFormatPr defaultColWidth="10.69921875" defaultRowHeight="22.5" x14ac:dyDescent="0.45"/>
  <cols>
    <col min="1" max="1" width="3.59765625" style="1" customWidth="1"/>
    <col min="2" max="2" width="10.69921875" style="1"/>
    <col min="3" max="4" width="2.69921875" style="1" customWidth="1"/>
    <col min="5" max="5" width="3.296875" style="1" customWidth="1"/>
    <col min="6" max="6" width="10.69921875" style="1"/>
    <col min="7" max="7" width="2.69921875" style="1" customWidth="1"/>
    <col min="8" max="8" width="10.69921875" style="1"/>
    <col min="9" max="9" width="2.69921875" style="1" customWidth="1"/>
    <col min="10" max="10" width="6.796875" style="1" customWidth="1"/>
    <col min="11" max="11" width="2.69921875" style="1" customWidth="1"/>
    <col min="12" max="12" width="10.69921875" style="1"/>
    <col min="13" max="13" width="2.8984375" style="1" customWidth="1"/>
    <col min="14" max="14" width="6.796875" style="1" customWidth="1"/>
    <col min="15" max="15" width="4.19921875" style="1" customWidth="1"/>
    <col min="16" max="16384" width="10.69921875" style="1"/>
  </cols>
  <sheetData>
    <row r="1" spans="1:15" x14ac:dyDescent="0.45">
      <c r="A1" s="219"/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</row>
    <row r="2" spans="1:15" x14ac:dyDescent="0.45">
      <c r="A2" s="219"/>
      <c r="B2" s="220" t="s">
        <v>0</v>
      </c>
      <c r="C2" s="221"/>
      <c r="D2" s="221"/>
      <c r="E2" s="221"/>
      <c r="F2" s="222"/>
      <c r="G2" s="222"/>
      <c r="H2" s="222"/>
      <c r="I2" s="222"/>
      <c r="J2" s="222"/>
      <c r="K2" s="222"/>
      <c r="L2" s="222"/>
      <c r="M2" s="222"/>
      <c r="N2" s="219"/>
      <c r="O2" s="219"/>
    </row>
    <row r="3" spans="1:15" x14ac:dyDescent="0.45">
      <c r="A3" s="219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19"/>
      <c r="O3" s="219"/>
    </row>
    <row r="4" spans="1:15" x14ac:dyDescent="0.45">
      <c r="A4" s="219"/>
      <c r="B4" s="222" t="s">
        <v>398</v>
      </c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19"/>
      <c r="O4" s="219"/>
    </row>
    <row r="5" spans="1:15" x14ac:dyDescent="0.45">
      <c r="A5" s="219"/>
      <c r="B5" s="222" t="s">
        <v>371</v>
      </c>
      <c r="C5" s="222"/>
      <c r="D5" s="222"/>
      <c r="E5" s="222"/>
      <c r="F5" s="222" t="s">
        <v>399</v>
      </c>
      <c r="G5" s="222"/>
      <c r="H5" s="222" t="s">
        <v>370</v>
      </c>
      <c r="I5" s="222"/>
      <c r="J5" s="292" t="s">
        <v>4</v>
      </c>
      <c r="K5" s="222"/>
      <c r="L5" s="222" t="s">
        <v>3</v>
      </c>
      <c r="M5" s="222"/>
      <c r="N5" s="219"/>
      <c r="O5" s="219"/>
    </row>
    <row r="6" spans="1:15" x14ac:dyDescent="0.45">
      <c r="A6" s="219"/>
      <c r="B6" s="3">
        <v>1.4999999999999999E-2</v>
      </c>
      <c r="C6" s="222" t="s">
        <v>1</v>
      </c>
      <c r="D6" s="222">
        <v>2</v>
      </c>
      <c r="E6" s="222" t="s">
        <v>1</v>
      </c>
      <c r="F6" s="3">
        <v>320</v>
      </c>
      <c r="G6" s="222" t="s">
        <v>1</v>
      </c>
      <c r="H6" s="3">
        <v>500</v>
      </c>
      <c r="I6" s="222" t="s">
        <v>1</v>
      </c>
      <c r="J6" s="222">
        <v>0.9</v>
      </c>
      <c r="K6" s="222" t="s">
        <v>2</v>
      </c>
      <c r="L6" s="5">
        <f>B6*D6*F6*H6*J6</f>
        <v>4320</v>
      </c>
      <c r="M6" s="222" t="s">
        <v>208</v>
      </c>
      <c r="N6" s="223">
        <f>L6/1000</f>
        <v>4.32</v>
      </c>
      <c r="O6" s="219" t="s">
        <v>209</v>
      </c>
    </row>
    <row r="7" spans="1:15" x14ac:dyDescent="0.45">
      <c r="A7" s="219"/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4"/>
      <c r="O7" s="219"/>
    </row>
    <row r="8" spans="1:15" x14ac:dyDescent="0.45">
      <c r="A8" s="219"/>
      <c r="B8" s="222" t="s">
        <v>400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4"/>
      <c r="O8" s="219"/>
    </row>
    <row r="9" spans="1:15" x14ac:dyDescent="0.45">
      <c r="A9" s="219"/>
      <c r="B9" s="222" t="s">
        <v>371</v>
      </c>
      <c r="C9" s="222"/>
      <c r="D9" s="222"/>
      <c r="E9" s="222"/>
      <c r="F9" s="222" t="s">
        <v>399</v>
      </c>
      <c r="G9" s="222"/>
      <c r="H9" s="222" t="s">
        <v>370</v>
      </c>
      <c r="I9" s="222"/>
      <c r="J9" s="292" t="s">
        <v>4</v>
      </c>
      <c r="K9" s="222"/>
      <c r="L9" s="222" t="s">
        <v>3</v>
      </c>
      <c r="M9" s="222"/>
      <c r="N9" s="224"/>
      <c r="O9" s="219"/>
    </row>
    <row r="10" spans="1:15" x14ac:dyDescent="0.45">
      <c r="A10" s="219"/>
      <c r="B10" s="3">
        <v>1.4999999999999999E-2</v>
      </c>
      <c r="C10" s="222" t="s">
        <v>1</v>
      </c>
      <c r="D10" s="222">
        <v>2</v>
      </c>
      <c r="E10" s="222" t="s">
        <v>1</v>
      </c>
      <c r="F10" s="3">
        <v>260</v>
      </c>
      <c r="G10" s="222" t="s">
        <v>1</v>
      </c>
      <c r="H10" s="3">
        <v>300</v>
      </c>
      <c r="I10" s="222" t="s">
        <v>1</v>
      </c>
      <c r="J10" s="222">
        <v>0.92</v>
      </c>
      <c r="K10" s="222" t="s">
        <v>2</v>
      </c>
      <c r="L10" s="4">
        <f>B10*D10*F10*H10*J10</f>
        <v>2152.8000000000002</v>
      </c>
      <c r="M10" s="222" t="s">
        <v>208</v>
      </c>
      <c r="N10" s="223">
        <f>L10/1000</f>
        <v>2.1528</v>
      </c>
      <c r="O10" s="219" t="s">
        <v>209</v>
      </c>
    </row>
    <row r="11" spans="1:15" x14ac:dyDescent="0.45">
      <c r="A11" s="219"/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  <c r="N11" s="224"/>
      <c r="O11" s="219"/>
    </row>
    <row r="12" spans="1:15" x14ac:dyDescent="0.45">
      <c r="A12" s="219"/>
      <c r="B12" s="222" t="s">
        <v>401</v>
      </c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4"/>
      <c r="O12" s="219"/>
    </row>
    <row r="13" spans="1:15" x14ac:dyDescent="0.45">
      <c r="A13" s="219"/>
      <c r="B13" s="222" t="s">
        <v>371</v>
      </c>
      <c r="C13" s="222"/>
      <c r="D13" s="222"/>
      <c r="E13" s="222"/>
      <c r="F13" s="222" t="s">
        <v>399</v>
      </c>
      <c r="G13" s="222"/>
      <c r="H13" s="222" t="s">
        <v>370</v>
      </c>
      <c r="I13" s="222"/>
      <c r="J13" s="292" t="s">
        <v>4</v>
      </c>
      <c r="K13" s="222"/>
      <c r="L13" s="222" t="s">
        <v>3</v>
      </c>
      <c r="M13" s="222"/>
      <c r="N13" s="224"/>
      <c r="O13" s="219"/>
    </row>
    <row r="14" spans="1:15" x14ac:dyDescent="0.45">
      <c r="A14" s="219"/>
      <c r="B14" s="3">
        <v>1.2999999999999999E-2</v>
      </c>
      <c r="C14" s="222" t="s">
        <v>1</v>
      </c>
      <c r="D14" s="222">
        <v>2</v>
      </c>
      <c r="E14" s="222" t="s">
        <v>1</v>
      </c>
      <c r="F14" s="3">
        <v>800</v>
      </c>
      <c r="G14" s="222" t="s">
        <v>1</v>
      </c>
      <c r="H14" s="3">
        <v>300</v>
      </c>
      <c r="I14" s="222" t="s">
        <v>1</v>
      </c>
      <c r="J14" s="222">
        <v>0.95</v>
      </c>
      <c r="K14" s="222" t="s">
        <v>2</v>
      </c>
      <c r="L14" s="4">
        <f>B14*D14*F14*H14*J14</f>
        <v>5928</v>
      </c>
      <c r="M14" s="222" t="s">
        <v>232</v>
      </c>
      <c r="N14" s="223">
        <f>L14/1000</f>
        <v>5.9279999999999999</v>
      </c>
      <c r="O14" s="219" t="s">
        <v>233</v>
      </c>
    </row>
    <row r="15" spans="1:15" x14ac:dyDescent="0.45">
      <c r="A15" s="219"/>
      <c r="B15" s="2"/>
      <c r="C15" s="222"/>
      <c r="D15" s="222"/>
      <c r="E15" s="222"/>
      <c r="F15" s="2"/>
      <c r="G15" s="222"/>
      <c r="H15" s="2"/>
      <c r="I15" s="222"/>
      <c r="J15" s="222"/>
      <c r="K15" s="222"/>
      <c r="L15" s="296"/>
      <c r="M15" s="222"/>
      <c r="N15" s="297"/>
      <c r="O15" s="219"/>
    </row>
    <row r="16" spans="1:15" x14ac:dyDescent="0.45">
      <c r="A16" s="219"/>
      <c r="B16" s="459" t="s">
        <v>425</v>
      </c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</row>
    <row r="17" spans="1:15" x14ac:dyDescent="0.45">
      <c r="A17" s="219"/>
      <c r="B17" s="461" t="s">
        <v>426</v>
      </c>
      <c r="C17" s="461"/>
      <c r="D17" s="461"/>
      <c r="E17" s="461"/>
      <c r="F17" s="461"/>
      <c r="G17" s="461"/>
      <c r="H17" s="461"/>
      <c r="I17" s="461"/>
      <c r="J17" s="461"/>
      <c r="K17" s="461"/>
      <c r="L17" s="461"/>
      <c r="M17" s="461"/>
      <c r="N17" s="461"/>
      <c r="O17" s="461"/>
    </row>
    <row r="18" spans="1:15" x14ac:dyDescent="0.4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5" x14ac:dyDescent="0.4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5" x14ac:dyDescent="0.4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5" x14ac:dyDescent="0.4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5" x14ac:dyDescent="0.4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5" x14ac:dyDescent="0.4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5" x14ac:dyDescent="0.4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5" x14ac:dyDescent="0.4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5" x14ac:dyDescent="0.4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5" x14ac:dyDescent="0.4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5" x14ac:dyDescent="0.4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5" x14ac:dyDescent="0.4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5" x14ac:dyDescent="0.4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</sheetData>
  <mergeCells count="2">
    <mergeCell ref="B16:O16"/>
    <mergeCell ref="B17:O17"/>
  </mergeCells>
  <phoneticPr fontId="2"/>
  <pageMargins left="0.70866141732283472" right="0.70866141732283472" top="0.74803149606299213" bottom="0.74803149606299213" header="0.31496062992125984" footer="0.31496062992125984"/>
  <pageSetup paperSize="9" scale="1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FB616-9815-4857-9FFA-B9ED2B61F04A}">
  <dimension ref="A1:BR160"/>
  <sheetViews>
    <sheetView zoomScale="102" zoomScaleNormal="102" workbookViewId="0">
      <selection activeCell="B1" sqref="B1"/>
    </sheetView>
  </sheetViews>
  <sheetFormatPr defaultColWidth="8.69921875" defaultRowHeight="22.5" x14ac:dyDescent="0.45"/>
  <cols>
    <col min="1" max="1" width="3.3984375" style="45" customWidth="1"/>
    <col min="2" max="2" width="7.69921875" style="97" customWidth="1"/>
    <col min="3" max="3" width="10.59765625" style="97" customWidth="1"/>
    <col min="4" max="4" width="30.796875" style="100" customWidth="1"/>
    <col min="5" max="5" width="7.69921875" style="97" customWidth="1"/>
    <col min="6" max="6" width="10.59765625" style="100" customWidth="1"/>
    <col min="7" max="7" width="30.59765625" style="45" customWidth="1"/>
    <col min="8" max="8" width="7.69921875" style="99" customWidth="1"/>
    <col min="9" max="9" width="10.59765625" style="45" customWidth="1"/>
    <col min="10" max="10" width="30.59765625" style="98" customWidth="1"/>
    <col min="11" max="11" width="7.69921875" style="99" customWidth="1"/>
    <col min="12" max="12" width="10.59765625" style="45" customWidth="1"/>
    <col min="13" max="13" width="30.59765625" style="98" customWidth="1"/>
    <col min="14" max="67" width="8.69921875" style="45"/>
    <col min="68" max="68" width="6.69921875" style="100" customWidth="1"/>
    <col min="69" max="69" width="11.19921875" style="100" customWidth="1"/>
    <col min="70" max="70" width="23.5" style="100" customWidth="1"/>
    <col min="71" max="16384" width="8.69921875" style="45"/>
  </cols>
  <sheetData>
    <row r="1" spans="1:70" x14ac:dyDescent="0.45">
      <c r="B1" s="225"/>
      <c r="C1" s="225"/>
      <c r="D1" s="226"/>
      <c r="E1" s="225"/>
      <c r="F1" s="226"/>
      <c r="G1" s="227"/>
      <c r="H1" s="228"/>
      <c r="I1" s="227"/>
      <c r="J1" s="229"/>
      <c r="K1" s="228"/>
      <c r="L1" s="227"/>
      <c r="M1" s="229"/>
    </row>
    <row r="2" spans="1:70" x14ac:dyDescent="0.45">
      <c r="B2" s="225"/>
      <c r="C2" s="225"/>
      <c r="D2" s="230"/>
      <c r="E2" s="230"/>
      <c r="F2" s="230"/>
      <c r="G2" s="231"/>
      <c r="H2" s="231"/>
      <c r="I2" s="231"/>
      <c r="J2" s="229"/>
      <c r="K2" s="228"/>
      <c r="L2" s="227"/>
      <c r="M2" s="229"/>
    </row>
    <row r="3" spans="1:70" ht="25.9" customHeight="1" x14ac:dyDescent="0.65">
      <c r="B3" s="225"/>
      <c r="C3" s="225"/>
      <c r="D3" s="332" t="s">
        <v>5</v>
      </c>
      <c r="E3" s="333"/>
      <c r="F3" s="333"/>
      <c r="G3" s="334"/>
      <c r="H3" s="334"/>
      <c r="I3" s="334"/>
      <c r="J3" s="335"/>
      <c r="K3" s="334"/>
      <c r="L3" s="334"/>
      <c r="M3" s="335"/>
      <c r="BP3" s="287"/>
      <c r="BQ3" s="287"/>
      <c r="BR3" s="287"/>
    </row>
    <row r="4" spans="1:70" ht="31.9" customHeight="1" x14ac:dyDescent="0.45">
      <c r="B4" s="336" t="s">
        <v>402</v>
      </c>
      <c r="C4" s="337"/>
      <c r="D4" s="337"/>
      <c r="E4" s="337"/>
      <c r="F4" s="337"/>
      <c r="G4" s="337"/>
      <c r="H4" s="336" t="s">
        <v>403</v>
      </c>
      <c r="I4" s="337"/>
      <c r="J4" s="337"/>
      <c r="K4" s="337"/>
      <c r="L4" s="337"/>
      <c r="M4" s="337"/>
      <c r="N4" s="100"/>
      <c r="BP4" s="287" t="s">
        <v>40</v>
      </c>
      <c r="BQ4" s="288" t="s">
        <v>376</v>
      </c>
      <c r="BR4" s="288" t="s">
        <v>377</v>
      </c>
    </row>
    <row r="5" spans="1:70" ht="20.25" thickBot="1" x14ac:dyDescent="0.5"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100"/>
      <c r="BP5" s="288" t="s">
        <v>153</v>
      </c>
      <c r="BQ5" s="289">
        <v>9.9499999999999993</v>
      </c>
      <c r="BR5" s="288" t="s">
        <v>41</v>
      </c>
    </row>
    <row r="6" spans="1:70" ht="23.25" thickBot="1" x14ac:dyDescent="0.5">
      <c r="A6" s="101"/>
      <c r="B6" s="232" t="s">
        <v>37</v>
      </c>
      <c r="C6" s="233" t="s">
        <v>404</v>
      </c>
      <c r="D6" s="234" t="s">
        <v>405</v>
      </c>
      <c r="E6" s="235" t="s">
        <v>38</v>
      </c>
      <c r="F6" s="236" t="s">
        <v>404</v>
      </c>
      <c r="G6" s="237" t="s">
        <v>406</v>
      </c>
      <c r="H6" s="238" t="s">
        <v>37</v>
      </c>
      <c r="I6" s="233" t="s">
        <v>407</v>
      </c>
      <c r="J6" s="239" t="s">
        <v>406</v>
      </c>
      <c r="K6" s="238" t="s">
        <v>37</v>
      </c>
      <c r="L6" s="240" t="s">
        <v>407</v>
      </c>
      <c r="M6" s="237" t="s">
        <v>406</v>
      </c>
      <c r="BP6" s="288" t="s">
        <v>154</v>
      </c>
      <c r="BQ6" s="289">
        <v>21.6</v>
      </c>
      <c r="BR6" s="288" t="s">
        <v>42</v>
      </c>
    </row>
    <row r="7" spans="1:70" ht="23.25" thickTop="1" x14ac:dyDescent="0.45">
      <c r="A7" s="101"/>
      <c r="B7" s="241" t="s">
        <v>153</v>
      </c>
      <c r="C7" s="242">
        <v>9.9499999999999993</v>
      </c>
      <c r="D7" s="243" t="s">
        <v>41</v>
      </c>
      <c r="E7" s="244" t="s">
        <v>13</v>
      </c>
      <c r="F7" s="245">
        <v>7.78</v>
      </c>
      <c r="G7" s="246" t="s">
        <v>259</v>
      </c>
      <c r="H7" s="247" t="s">
        <v>162</v>
      </c>
      <c r="I7" s="248">
        <v>19.87</v>
      </c>
      <c r="J7" s="249" t="s">
        <v>261</v>
      </c>
      <c r="K7" s="250" t="s">
        <v>112</v>
      </c>
      <c r="L7" s="251">
        <v>5.0199999999999996</v>
      </c>
      <c r="M7" s="252" t="s">
        <v>260</v>
      </c>
      <c r="BP7" s="288" t="s">
        <v>155</v>
      </c>
      <c r="BQ7" s="289">
        <v>19.440000000000001</v>
      </c>
      <c r="BR7" s="288" t="s">
        <v>43</v>
      </c>
    </row>
    <row r="8" spans="1:70" x14ac:dyDescent="0.45">
      <c r="A8" s="100"/>
      <c r="B8" s="244" t="s">
        <v>154</v>
      </c>
      <c r="C8" s="245">
        <v>21.6</v>
      </c>
      <c r="D8" s="253" t="s">
        <v>42</v>
      </c>
      <c r="E8" s="244" t="s">
        <v>14</v>
      </c>
      <c r="F8" s="245">
        <v>7.34</v>
      </c>
      <c r="G8" s="246" t="s">
        <v>185</v>
      </c>
      <c r="H8" s="244" t="s">
        <v>163</v>
      </c>
      <c r="I8" s="251">
        <v>18.77</v>
      </c>
      <c r="J8" s="252" t="s">
        <v>262</v>
      </c>
      <c r="K8" s="244" t="s">
        <v>113</v>
      </c>
      <c r="L8" s="251">
        <v>22.52</v>
      </c>
      <c r="M8" s="252" t="s">
        <v>234</v>
      </c>
      <c r="BP8" s="288" t="s">
        <v>50</v>
      </c>
      <c r="BQ8" s="289">
        <v>18.36</v>
      </c>
      <c r="BR8" s="288" t="s">
        <v>44</v>
      </c>
    </row>
    <row r="9" spans="1:70" x14ac:dyDescent="0.45">
      <c r="A9" s="100"/>
      <c r="B9" s="244" t="s">
        <v>155</v>
      </c>
      <c r="C9" s="245">
        <v>19.440000000000001</v>
      </c>
      <c r="D9" s="253" t="s">
        <v>43</v>
      </c>
      <c r="E9" s="244" t="s">
        <v>15</v>
      </c>
      <c r="F9" s="245">
        <v>5.18</v>
      </c>
      <c r="G9" s="246" t="s">
        <v>186</v>
      </c>
      <c r="H9" s="250" t="s">
        <v>164</v>
      </c>
      <c r="I9" s="251">
        <v>16.559999999999999</v>
      </c>
      <c r="J9" s="252" t="s">
        <v>263</v>
      </c>
      <c r="K9" s="244" t="s">
        <v>114</v>
      </c>
      <c r="L9" s="251">
        <v>11.26</v>
      </c>
      <c r="M9" s="252" t="s">
        <v>236</v>
      </c>
      <c r="BP9" s="288" t="s">
        <v>51</v>
      </c>
      <c r="BQ9" s="289">
        <v>16.2</v>
      </c>
      <c r="BR9" s="288" t="s">
        <v>45</v>
      </c>
    </row>
    <row r="10" spans="1:70" x14ac:dyDescent="0.45">
      <c r="A10" s="100"/>
      <c r="B10" s="244" t="s">
        <v>50</v>
      </c>
      <c r="C10" s="245">
        <v>18.36</v>
      </c>
      <c r="D10" s="253" t="s">
        <v>44</v>
      </c>
      <c r="E10" s="244" t="s">
        <v>16</v>
      </c>
      <c r="F10" s="245">
        <v>4.9000000000000004</v>
      </c>
      <c r="G10" s="246" t="s">
        <v>187</v>
      </c>
      <c r="H10" s="244" t="s">
        <v>165</v>
      </c>
      <c r="I10" s="251">
        <v>15.46</v>
      </c>
      <c r="J10" s="252" t="s">
        <v>264</v>
      </c>
      <c r="K10" s="244" t="s">
        <v>115</v>
      </c>
      <c r="L10" s="251">
        <v>10.64</v>
      </c>
      <c r="M10" s="252" t="s">
        <v>235</v>
      </c>
      <c r="BP10" s="288" t="s">
        <v>52</v>
      </c>
      <c r="BQ10" s="289">
        <v>15.12</v>
      </c>
      <c r="BR10" s="288" t="s">
        <v>46</v>
      </c>
    </row>
    <row r="11" spans="1:70" x14ac:dyDescent="0.45">
      <c r="A11" s="100"/>
      <c r="B11" s="244" t="s">
        <v>51</v>
      </c>
      <c r="C11" s="245">
        <v>16.2</v>
      </c>
      <c r="D11" s="253" t="s">
        <v>45</v>
      </c>
      <c r="E11" s="244" t="s">
        <v>7</v>
      </c>
      <c r="F11" s="245">
        <v>11.02</v>
      </c>
      <c r="G11" s="254" t="s">
        <v>188</v>
      </c>
      <c r="H11" s="244" t="s">
        <v>81</v>
      </c>
      <c r="I11" s="251">
        <v>11.92</v>
      </c>
      <c r="J11" s="252" t="s">
        <v>265</v>
      </c>
      <c r="K11" s="250" t="s">
        <v>116</v>
      </c>
      <c r="L11" s="251">
        <v>5.32</v>
      </c>
      <c r="M11" s="252" t="s">
        <v>237</v>
      </c>
      <c r="BP11" s="288" t="s">
        <v>53</v>
      </c>
      <c r="BQ11" s="289">
        <v>14.04</v>
      </c>
      <c r="BR11" s="288" t="s">
        <v>47</v>
      </c>
    </row>
    <row r="12" spans="1:70" x14ac:dyDescent="0.45">
      <c r="A12" s="100"/>
      <c r="B12" s="244" t="s">
        <v>52</v>
      </c>
      <c r="C12" s="245">
        <v>15.12</v>
      </c>
      <c r="D12" s="253" t="s">
        <v>46</v>
      </c>
      <c r="E12" s="244" t="s">
        <v>17</v>
      </c>
      <c r="F12" s="245">
        <v>10.4</v>
      </c>
      <c r="G12" s="255" t="s">
        <v>189</v>
      </c>
      <c r="H12" s="250" t="s">
        <v>82</v>
      </c>
      <c r="I12" s="251">
        <v>11.26</v>
      </c>
      <c r="J12" s="252" t="s">
        <v>266</v>
      </c>
      <c r="K12" s="244" t="s">
        <v>117</v>
      </c>
      <c r="L12" s="251">
        <v>18.22</v>
      </c>
      <c r="M12" s="252" t="s">
        <v>238</v>
      </c>
      <c r="BP12" s="288" t="s">
        <v>54</v>
      </c>
      <c r="BQ12" s="289">
        <v>12.96</v>
      </c>
      <c r="BR12" s="288" t="s">
        <v>48</v>
      </c>
    </row>
    <row r="13" spans="1:70" x14ac:dyDescent="0.45">
      <c r="A13" s="100"/>
      <c r="B13" s="244" t="s">
        <v>53</v>
      </c>
      <c r="C13" s="245">
        <v>14.04</v>
      </c>
      <c r="D13" s="253" t="s">
        <v>47</v>
      </c>
      <c r="E13" s="244" t="s">
        <v>18</v>
      </c>
      <c r="F13" s="245">
        <v>9.18</v>
      </c>
      <c r="G13" s="255" t="s">
        <v>190</v>
      </c>
      <c r="H13" s="244" t="s">
        <v>83</v>
      </c>
      <c r="I13" s="251">
        <v>9.94</v>
      </c>
      <c r="J13" s="252" t="s">
        <v>267</v>
      </c>
      <c r="K13" s="244" t="s">
        <v>118</v>
      </c>
      <c r="L13" s="251">
        <v>8.1999999999999993</v>
      </c>
      <c r="M13" s="252" t="s">
        <v>239</v>
      </c>
      <c r="BP13" s="288" t="s">
        <v>55</v>
      </c>
      <c r="BQ13" s="289">
        <v>12.96</v>
      </c>
      <c r="BR13" s="288" t="s">
        <v>143</v>
      </c>
    </row>
    <row r="14" spans="1:70" x14ac:dyDescent="0.45">
      <c r="A14" s="100"/>
      <c r="B14" s="244" t="s">
        <v>54</v>
      </c>
      <c r="C14" s="245">
        <v>12.96</v>
      </c>
      <c r="D14" s="253" t="s">
        <v>48</v>
      </c>
      <c r="E14" s="244" t="s">
        <v>19</v>
      </c>
      <c r="F14" s="245">
        <v>8.57</v>
      </c>
      <c r="G14" s="256" t="s">
        <v>191</v>
      </c>
      <c r="H14" s="244" t="s">
        <v>84</v>
      </c>
      <c r="I14" s="251">
        <v>9.27</v>
      </c>
      <c r="J14" s="252" t="s">
        <v>268</v>
      </c>
      <c r="K14" s="244" t="s">
        <v>119</v>
      </c>
      <c r="L14" s="251">
        <v>7.29</v>
      </c>
      <c r="M14" s="252" t="s">
        <v>240</v>
      </c>
      <c r="BP14" s="288" t="s">
        <v>56</v>
      </c>
      <c r="BQ14" s="289">
        <v>14.58</v>
      </c>
      <c r="BR14" s="288" t="s">
        <v>49</v>
      </c>
    </row>
    <row r="15" spans="1:70" x14ac:dyDescent="0.45">
      <c r="A15" s="100"/>
      <c r="B15" s="244" t="s">
        <v>55</v>
      </c>
      <c r="C15" s="245">
        <v>12.96</v>
      </c>
      <c r="D15" s="253" t="s">
        <v>143</v>
      </c>
      <c r="E15" s="244" t="s">
        <v>20</v>
      </c>
      <c r="F15" s="245">
        <v>10.69</v>
      </c>
      <c r="G15" s="255" t="s">
        <v>192</v>
      </c>
      <c r="H15" s="250" t="s">
        <v>85</v>
      </c>
      <c r="I15" s="251">
        <v>7.15</v>
      </c>
      <c r="J15" s="252" t="s">
        <v>269</v>
      </c>
      <c r="K15" s="250" t="s">
        <v>120</v>
      </c>
      <c r="L15" s="251">
        <v>9.4700000000000006</v>
      </c>
      <c r="M15" s="252" t="s">
        <v>241</v>
      </c>
      <c r="BP15" s="288" t="s">
        <v>57</v>
      </c>
      <c r="BQ15" s="289">
        <v>15.44</v>
      </c>
      <c r="BR15" s="288" t="s">
        <v>144</v>
      </c>
    </row>
    <row r="16" spans="1:70" x14ac:dyDescent="0.45">
      <c r="A16" s="100"/>
      <c r="B16" s="244" t="s">
        <v>56</v>
      </c>
      <c r="C16" s="245">
        <v>14.58</v>
      </c>
      <c r="D16" s="253" t="s">
        <v>49</v>
      </c>
      <c r="E16" s="244" t="s">
        <v>21</v>
      </c>
      <c r="F16" s="245">
        <v>10.1</v>
      </c>
      <c r="G16" s="255" t="s">
        <v>193</v>
      </c>
      <c r="H16" s="244" t="s">
        <v>86</v>
      </c>
      <c r="I16" s="251">
        <v>5.63</v>
      </c>
      <c r="J16" s="252" t="s">
        <v>270</v>
      </c>
      <c r="K16" s="244" t="s">
        <v>121</v>
      </c>
      <c r="L16" s="251">
        <v>10.93</v>
      </c>
      <c r="M16" s="252" t="s">
        <v>242</v>
      </c>
      <c r="BP16" s="288" t="s">
        <v>58</v>
      </c>
      <c r="BQ16" s="289">
        <v>14.26</v>
      </c>
      <c r="BR16" s="288" t="s">
        <v>145</v>
      </c>
    </row>
    <row r="17" spans="1:70" x14ac:dyDescent="0.45">
      <c r="A17" s="100"/>
      <c r="B17" s="244" t="s">
        <v>57</v>
      </c>
      <c r="C17" s="245">
        <v>15.44</v>
      </c>
      <c r="D17" s="253" t="s">
        <v>144</v>
      </c>
      <c r="E17" s="244" t="s">
        <v>22</v>
      </c>
      <c r="F17" s="245">
        <v>8.91</v>
      </c>
      <c r="G17" s="255" t="s">
        <v>194</v>
      </c>
      <c r="H17" s="244" t="s">
        <v>87</v>
      </c>
      <c r="I17" s="251">
        <v>6.07</v>
      </c>
      <c r="J17" s="252" t="s">
        <v>271</v>
      </c>
      <c r="K17" s="244" t="s">
        <v>122</v>
      </c>
      <c r="L17" s="251">
        <v>10.199999999999999</v>
      </c>
      <c r="M17" s="252" t="s">
        <v>243</v>
      </c>
      <c r="BP17" s="288" t="s">
        <v>59</v>
      </c>
      <c r="BQ17" s="289">
        <v>15.55</v>
      </c>
      <c r="BR17" s="288" t="s">
        <v>146</v>
      </c>
    </row>
    <row r="18" spans="1:70" x14ac:dyDescent="0.45">
      <c r="A18" s="100"/>
      <c r="B18" s="244" t="s">
        <v>58</v>
      </c>
      <c r="C18" s="245">
        <v>14.26</v>
      </c>
      <c r="D18" s="253" t="s">
        <v>145</v>
      </c>
      <c r="E18" s="244" t="s">
        <v>23</v>
      </c>
      <c r="F18" s="245">
        <v>8.32</v>
      </c>
      <c r="G18" s="246" t="s">
        <v>195</v>
      </c>
      <c r="H18" s="250" t="s">
        <v>88</v>
      </c>
      <c r="I18" s="251">
        <v>5.44</v>
      </c>
      <c r="J18" s="252" t="s">
        <v>272</v>
      </c>
      <c r="K18" s="244" t="s">
        <v>123</v>
      </c>
      <c r="L18" s="251">
        <v>9.4700000000000006</v>
      </c>
      <c r="M18" s="252" t="s">
        <v>244</v>
      </c>
      <c r="BP18" s="288" t="s">
        <v>60</v>
      </c>
      <c r="BQ18" s="289">
        <v>12.96</v>
      </c>
      <c r="BR18" s="288" t="s">
        <v>143</v>
      </c>
    </row>
    <row r="19" spans="1:70" x14ac:dyDescent="0.45">
      <c r="A19" s="100"/>
      <c r="B19" s="244" t="s">
        <v>59</v>
      </c>
      <c r="C19" s="245">
        <v>15.55</v>
      </c>
      <c r="D19" s="253" t="s">
        <v>146</v>
      </c>
      <c r="E19" s="244" t="s">
        <v>24</v>
      </c>
      <c r="F19" s="245">
        <v>7.72</v>
      </c>
      <c r="G19" s="255" t="s">
        <v>196</v>
      </c>
      <c r="H19" s="244" t="s">
        <v>89</v>
      </c>
      <c r="I19" s="251">
        <v>9.94</v>
      </c>
      <c r="J19" s="252" t="s">
        <v>273</v>
      </c>
      <c r="K19" s="250" t="s">
        <v>124</v>
      </c>
      <c r="L19" s="251">
        <v>6.56</v>
      </c>
      <c r="M19" s="252" t="s">
        <v>245</v>
      </c>
      <c r="BP19" s="288" t="s">
        <v>61</v>
      </c>
      <c r="BQ19" s="289">
        <v>18.25</v>
      </c>
      <c r="BR19" s="288" t="s">
        <v>147</v>
      </c>
    </row>
    <row r="20" spans="1:70" x14ac:dyDescent="0.45">
      <c r="A20" s="100"/>
      <c r="B20" s="244" t="s">
        <v>60</v>
      </c>
      <c r="C20" s="245">
        <v>12.96</v>
      </c>
      <c r="D20" s="253" t="s">
        <v>143</v>
      </c>
      <c r="E20" s="244" t="s">
        <v>25</v>
      </c>
      <c r="F20" s="245">
        <v>7.13</v>
      </c>
      <c r="G20" s="255" t="s">
        <v>197</v>
      </c>
      <c r="H20" s="244" t="s">
        <v>90</v>
      </c>
      <c r="I20" s="251">
        <v>6.46</v>
      </c>
      <c r="J20" s="252" t="s">
        <v>275</v>
      </c>
      <c r="K20" s="244" t="s">
        <v>125</v>
      </c>
      <c r="L20" s="251">
        <v>3.5</v>
      </c>
      <c r="M20" s="252" t="s">
        <v>246</v>
      </c>
      <c r="BP20" s="288" t="s">
        <v>62</v>
      </c>
      <c r="BQ20" s="289">
        <v>12.05</v>
      </c>
      <c r="BR20" s="288" t="s">
        <v>148</v>
      </c>
    </row>
    <row r="21" spans="1:70" x14ac:dyDescent="0.45">
      <c r="A21" s="100"/>
      <c r="B21" s="244" t="s">
        <v>61</v>
      </c>
      <c r="C21" s="245">
        <v>18.25</v>
      </c>
      <c r="D21" s="253" t="s">
        <v>147</v>
      </c>
      <c r="E21" s="244" t="s">
        <v>26</v>
      </c>
      <c r="F21" s="245">
        <v>5.35</v>
      </c>
      <c r="G21" s="256" t="s">
        <v>198</v>
      </c>
      <c r="H21" s="244" t="s">
        <v>91</v>
      </c>
      <c r="I21" s="251">
        <v>5.46</v>
      </c>
      <c r="J21" s="252" t="s">
        <v>274</v>
      </c>
      <c r="K21" s="244" t="s">
        <v>126</v>
      </c>
      <c r="L21" s="251">
        <v>3</v>
      </c>
      <c r="M21" s="252" t="s">
        <v>247</v>
      </c>
      <c r="BP21" s="288" t="s">
        <v>63</v>
      </c>
      <c r="BQ21" s="289">
        <v>12.96</v>
      </c>
      <c r="BR21" s="288" t="s">
        <v>149</v>
      </c>
    </row>
    <row r="22" spans="1:70" x14ac:dyDescent="0.45">
      <c r="A22" s="100"/>
      <c r="B22" s="244" t="s">
        <v>62</v>
      </c>
      <c r="C22" s="245">
        <v>12.05</v>
      </c>
      <c r="D22" s="253" t="s">
        <v>148</v>
      </c>
      <c r="E22" s="244" t="s">
        <v>6</v>
      </c>
      <c r="F22" s="245">
        <v>5.05</v>
      </c>
      <c r="G22" s="256" t="s">
        <v>199</v>
      </c>
      <c r="H22" s="250" t="s">
        <v>92</v>
      </c>
      <c r="I22" s="251">
        <v>5.18</v>
      </c>
      <c r="J22" s="252" t="s">
        <v>276</v>
      </c>
      <c r="K22" s="244" t="s">
        <v>127</v>
      </c>
      <c r="L22" s="251">
        <v>3.07</v>
      </c>
      <c r="M22" s="252" t="s">
        <v>248</v>
      </c>
      <c r="BP22" s="288" t="s">
        <v>64</v>
      </c>
      <c r="BQ22" s="289">
        <v>11.66</v>
      </c>
      <c r="BR22" s="288" t="s">
        <v>150</v>
      </c>
    </row>
    <row r="23" spans="1:70" x14ac:dyDescent="0.45">
      <c r="A23" s="100"/>
      <c r="B23" s="244" t="s">
        <v>63</v>
      </c>
      <c r="C23" s="245">
        <v>12.96</v>
      </c>
      <c r="D23" s="253" t="s">
        <v>149</v>
      </c>
      <c r="E23" s="244" t="s">
        <v>27</v>
      </c>
      <c r="F23" s="245">
        <v>4.75</v>
      </c>
      <c r="G23" s="256" t="s">
        <v>200</v>
      </c>
      <c r="H23" s="244" t="s">
        <v>93</v>
      </c>
      <c r="I23" s="251">
        <v>4.76</v>
      </c>
      <c r="J23" s="252" t="s">
        <v>277</v>
      </c>
      <c r="K23" s="250" t="s">
        <v>128</v>
      </c>
      <c r="L23" s="251">
        <v>2.78</v>
      </c>
      <c r="M23" s="252" t="s">
        <v>249</v>
      </c>
      <c r="BP23" s="288" t="s">
        <v>65</v>
      </c>
      <c r="BQ23" s="289">
        <v>11.02</v>
      </c>
      <c r="BR23" s="288" t="s">
        <v>151</v>
      </c>
    </row>
    <row r="24" spans="1:70" x14ac:dyDescent="0.45">
      <c r="A24" s="100"/>
      <c r="B24" s="244" t="s">
        <v>64</v>
      </c>
      <c r="C24" s="245">
        <v>11.66</v>
      </c>
      <c r="D24" s="253" t="s">
        <v>150</v>
      </c>
      <c r="E24" s="244" t="s">
        <v>28</v>
      </c>
      <c r="F24" s="245">
        <v>4.46</v>
      </c>
      <c r="G24" s="256" t="s">
        <v>201</v>
      </c>
      <c r="H24" s="244" t="s">
        <v>94</v>
      </c>
      <c r="I24" s="251">
        <v>4.1399999999999997</v>
      </c>
      <c r="J24" s="252" t="s">
        <v>278</v>
      </c>
      <c r="K24" s="244" t="s">
        <v>129</v>
      </c>
      <c r="L24" s="251">
        <v>2.63</v>
      </c>
      <c r="M24" s="252" t="s">
        <v>250</v>
      </c>
      <c r="BP24" s="288" t="s">
        <v>66</v>
      </c>
      <c r="BQ24" s="289">
        <v>9.7200000000000006</v>
      </c>
      <c r="BR24" s="288" t="s">
        <v>152</v>
      </c>
    </row>
    <row r="25" spans="1:70" x14ac:dyDescent="0.45">
      <c r="A25" s="100"/>
      <c r="B25" s="244" t="s">
        <v>65</v>
      </c>
      <c r="C25" s="245">
        <v>11.02</v>
      </c>
      <c r="D25" s="253" t="s">
        <v>151</v>
      </c>
      <c r="E25" s="244" t="s">
        <v>29</v>
      </c>
      <c r="F25" s="245">
        <v>4.16</v>
      </c>
      <c r="G25" s="256" t="s">
        <v>202</v>
      </c>
      <c r="H25" s="244" t="s">
        <v>95</v>
      </c>
      <c r="I25" s="251">
        <v>4.2699999999999996</v>
      </c>
      <c r="J25" s="252" t="s">
        <v>279</v>
      </c>
      <c r="K25" s="244" t="s">
        <v>130</v>
      </c>
      <c r="L25" s="251">
        <v>2.4700000000000002</v>
      </c>
      <c r="M25" s="252" t="s">
        <v>251</v>
      </c>
      <c r="BP25" s="288" t="s">
        <v>67</v>
      </c>
      <c r="BQ25" s="289">
        <v>9.07</v>
      </c>
      <c r="BR25" s="288" t="s">
        <v>166</v>
      </c>
    </row>
    <row r="26" spans="1:70" x14ac:dyDescent="0.45">
      <c r="A26" s="100"/>
      <c r="B26" s="244" t="s">
        <v>66</v>
      </c>
      <c r="C26" s="245">
        <v>9.7200000000000006</v>
      </c>
      <c r="D26" s="253" t="s">
        <v>152</v>
      </c>
      <c r="E26" s="244" t="s">
        <v>30</v>
      </c>
      <c r="F26" s="245">
        <v>4.8099999999999996</v>
      </c>
      <c r="G26" s="256" t="s">
        <v>203</v>
      </c>
      <c r="H26" s="250" t="s">
        <v>96</v>
      </c>
      <c r="I26" s="251">
        <v>11.04</v>
      </c>
      <c r="J26" s="252" t="s">
        <v>280</v>
      </c>
      <c r="K26" s="244" t="s">
        <v>131</v>
      </c>
      <c r="L26" s="251">
        <v>4.1399999999999997</v>
      </c>
      <c r="M26" s="252" t="s">
        <v>252</v>
      </c>
      <c r="BP26" s="288" t="s">
        <v>68</v>
      </c>
      <c r="BQ26" s="289">
        <v>8.42</v>
      </c>
      <c r="BR26" s="288" t="s">
        <v>167</v>
      </c>
    </row>
    <row r="27" spans="1:70" x14ac:dyDescent="0.45">
      <c r="A27" s="100"/>
      <c r="B27" s="244" t="s">
        <v>67</v>
      </c>
      <c r="C27" s="245">
        <v>9.07</v>
      </c>
      <c r="D27" s="253" t="s">
        <v>166</v>
      </c>
      <c r="E27" s="244" t="s">
        <v>31</v>
      </c>
      <c r="F27" s="245">
        <v>4.04</v>
      </c>
      <c r="G27" s="256" t="s">
        <v>204</v>
      </c>
      <c r="H27" s="244" t="s">
        <v>97</v>
      </c>
      <c r="I27" s="251">
        <v>7.95</v>
      </c>
      <c r="J27" s="252" t="s">
        <v>281</v>
      </c>
      <c r="K27" s="250" t="s">
        <v>132</v>
      </c>
      <c r="L27" s="251">
        <v>2.85</v>
      </c>
      <c r="M27" s="252" t="s">
        <v>253</v>
      </c>
      <c r="BP27" s="288" t="s">
        <v>69</v>
      </c>
      <c r="BQ27" s="289">
        <v>7.78</v>
      </c>
      <c r="BR27" s="288" t="s">
        <v>168</v>
      </c>
    </row>
    <row r="28" spans="1:70" x14ac:dyDescent="0.45">
      <c r="A28" s="100"/>
      <c r="B28" s="244" t="s">
        <v>68</v>
      </c>
      <c r="C28" s="245">
        <v>8.42</v>
      </c>
      <c r="D28" s="253" t="s">
        <v>167</v>
      </c>
      <c r="E28" s="244" t="s">
        <v>32</v>
      </c>
      <c r="F28" s="245">
        <v>4.32</v>
      </c>
      <c r="G28" s="256" t="s">
        <v>205</v>
      </c>
      <c r="H28" s="244" t="s">
        <v>98</v>
      </c>
      <c r="I28" s="251">
        <v>7.51</v>
      </c>
      <c r="J28" s="252" t="s">
        <v>282</v>
      </c>
      <c r="K28" s="244" t="s">
        <v>133</v>
      </c>
      <c r="L28" s="251">
        <v>2.58</v>
      </c>
      <c r="M28" s="252" t="s">
        <v>254</v>
      </c>
      <c r="BP28" s="288" t="s">
        <v>70</v>
      </c>
      <c r="BQ28" s="289">
        <v>9.7200000000000006</v>
      </c>
      <c r="BR28" s="288" t="s">
        <v>169</v>
      </c>
    </row>
    <row r="29" spans="1:70" x14ac:dyDescent="0.45">
      <c r="A29" s="100"/>
      <c r="B29" s="244" t="s">
        <v>69</v>
      </c>
      <c r="C29" s="245">
        <v>7.78</v>
      </c>
      <c r="D29" s="253" t="s">
        <v>168</v>
      </c>
      <c r="E29" s="244" t="s">
        <v>33</v>
      </c>
      <c r="F29" s="245">
        <v>4.1500000000000004</v>
      </c>
      <c r="G29" s="256" t="s">
        <v>206</v>
      </c>
      <c r="H29" s="244" t="s">
        <v>99</v>
      </c>
      <c r="I29" s="251">
        <v>5.3</v>
      </c>
      <c r="J29" s="252" t="s">
        <v>283</v>
      </c>
      <c r="K29" s="244" t="s">
        <v>134</v>
      </c>
      <c r="L29" s="251">
        <v>2.44</v>
      </c>
      <c r="M29" s="252" t="s">
        <v>255</v>
      </c>
      <c r="BP29" s="288" t="s">
        <v>71</v>
      </c>
      <c r="BQ29" s="289">
        <v>9.18</v>
      </c>
      <c r="BR29" s="288" t="s">
        <v>170</v>
      </c>
    </row>
    <row r="30" spans="1:70" x14ac:dyDescent="0.45">
      <c r="A30" s="100"/>
      <c r="B30" s="244" t="s">
        <v>70</v>
      </c>
      <c r="C30" s="245">
        <v>9.7200000000000006</v>
      </c>
      <c r="D30" s="253" t="s">
        <v>169</v>
      </c>
      <c r="E30" s="244" t="s">
        <v>34</v>
      </c>
      <c r="F30" s="257"/>
      <c r="G30" s="258"/>
      <c r="H30" s="250" t="s">
        <v>100</v>
      </c>
      <c r="I30" s="251">
        <v>3.44</v>
      </c>
      <c r="J30" s="252" t="s">
        <v>284</v>
      </c>
      <c r="K30" s="244" t="s">
        <v>135</v>
      </c>
      <c r="L30" s="251">
        <v>2.2999999999999998</v>
      </c>
      <c r="M30" s="252" t="s">
        <v>256</v>
      </c>
      <c r="BP30" s="288" t="s">
        <v>72</v>
      </c>
      <c r="BQ30" s="289">
        <v>7.13</v>
      </c>
      <c r="BR30" s="288" t="s">
        <v>171</v>
      </c>
    </row>
    <row r="31" spans="1:70" x14ac:dyDescent="0.45">
      <c r="A31" s="100"/>
      <c r="B31" s="244" t="s">
        <v>71</v>
      </c>
      <c r="C31" s="245">
        <v>9.18</v>
      </c>
      <c r="D31" s="253" t="s">
        <v>170</v>
      </c>
      <c r="E31" s="244" t="s">
        <v>35</v>
      </c>
      <c r="F31" s="245"/>
      <c r="G31" s="256"/>
      <c r="H31" s="244" t="s">
        <v>101</v>
      </c>
      <c r="I31" s="251">
        <v>4.5199999999999996</v>
      </c>
      <c r="J31" s="252" t="s">
        <v>285</v>
      </c>
      <c r="K31" s="250" t="s">
        <v>136</v>
      </c>
      <c r="L31" s="251">
        <v>2.15</v>
      </c>
      <c r="M31" s="252" t="s">
        <v>257</v>
      </c>
      <c r="BP31" s="288" t="s">
        <v>73</v>
      </c>
      <c r="BQ31" s="289">
        <v>6.48</v>
      </c>
      <c r="BR31" s="288" t="s">
        <v>172</v>
      </c>
    </row>
    <row r="32" spans="1:70" x14ac:dyDescent="0.45">
      <c r="A32" s="100"/>
      <c r="B32" s="244" t="s">
        <v>72</v>
      </c>
      <c r="C32" s="245">
        <v>7.13</v>
      </c>
      <c r="D32" s="253" t="s">
        <v>171</v>
      </c>
      <c r="E32" s="244" t="s">
        <v>210</v>
      </c>
      <c r="F32" s="245"/>
      <c r="G32" s="259"/>
      <c r="H32" s="244" t="s">
        <v>102</v>
      </c>
      <c r="I32" s="251">
        <v>4.2699999999999996</v>
      </c>
      <c r="J32" s="252" t="s">
        <v>286</v>
      </c>
      <c r="K32" s="250" t="s">
        <v>137</v>
      </c>
      <c r="L32" s="251"/>
      <c r="M32" s="252"/>
      <c r="BP32" s="288" t="s">
        <v>74</v>
      </c>
      <c r="BQ32" s="289">
        <v>5.83</v>
      </c>
      <c r="BR32" s="288" t="s">
        <v>173</v>
      </c>
    </row>
    <row r="33" spans="1:70" x14ac:dyDescent="0.45">
      <c r="A33" s="100"/>
      <c r="B33" s="244" t="s">
        <v>73</v>
      </c>
      <c r="C33" s="245">
        <v>6.48</v>
      </c>
      <c r="D33" s="253" t="s">
        <v>172</v>
      </c>
      <c r="E33" s="244" t="s">
        <v>211</v>
      </c>
      <c r="F33" s="245"/>
      <c r="G33" s="256"/>
      <c r="H33" s="244" t="s">
        <v>103</v>
      </c>
      <c r="I33" s="251">
        <v>4.0199999999999996</v>
      </c>
      <c r="J33" s="252" t="s">
        <v>287</v>
      </c>
      <c r="K33" s="244" t="s">
        <v>138</v>
      </c>
      <c r="L33" s="251"/>
      <c r="M33" s="252"/>
      <c r="BP33" s="288" t="s">
        <v>75</v>
      </c>
      <c r="BQ33" s="289">
        <v>4.21</v>
      </c>
      <c r="BR33" s="288" t="s">
        <v>174</v>
      </c>
    </row>
    <row r="34" spans="1:70" x14ac:dyDescent="0.45">
      <c r="A34" s="100"/>
      <c r="B34" s="244" t="s">
        <v>74</v>
      </c>
      <c r="C34" s="245">
        <v>5.83</v>
      </c>
      <c r="D34" s="253" t="s">
        <v>173</v>
      </c>
      <c r="E34" s="244" t="s">
        <v>212</v>
      </c>
      <c r="F34" s="245"/>
      <c r="G34" s="256"/>
      <c r="H34" s="250" t="s">
        <v>104</v>
      </c>
      <c r="I34" s="251">
        <v>3.88</v>
      </c>
      <c r="J34" s="252" t="s">
        <v>288</v>
      </c>
      <c r="K34" s="244" t="s">
        <v>139</v>
      </c>
      <c r="L34" s="251"/>
      <c r="M34" s="252"/>
      <c r="BP34" s="288" t="s">
        <v>76</v>
      </c>
      <c r="BQ34" s="289">
        <v>4.8499999999999996</v>
      </c>
      <c r="BR34" s="288" t="s">
        <v>175</v>
      </c>
    </row>
    <row r="35" spans="1:70" x14ac:dyDescent="0.45">
      <c r="A35" s="100"/>
      <c r="B35" s="244" t="s">
        <v>75</v>
      </c>
      <c r="C35" s="245">
        <v>4.21</v>
      </c>
      <c r="D35" s="253" t="s">
        <v>174</v>
      </c>
      <c r="E35" s="244" t="s">
        <v>213</v>
      </c>
      <c r="F35" s="257"/>
      <c r="G35" s="258"/>
      <c r="H35" s="244" t="s">
        <v>105</v>
      </c>
      <c r="I35" s="251">
        <v>3.66</v>
      </c>
      <c r="J35" s="252" t="s">
        <v>289</v>
      </c>
      <c r="K35" s="244" t="s">
        <v>140</v>
      </c>
      <c r="L35" s="251"/>
      <c r="M35" s="252"/>
      <c r="BP35" s="288" t="s">
        <v>77</v>
      </c>
      <c r="BQ35" s="289">
        <v>4.54</v>
      </c>
      <c r="BR35" s="288" t="s">
        <v>176</v>
      </c>
    </row>
    <row r="36" spans="1:70" x14ac:dyDescent="0.45">
      <c r="A36" s="100"/>
      <c r="B36" s="244" t="s">
        <v>76</v>
      </c>
      <c r="C36" s="245">
        <v>4.8499999999999996</v>
      </c>
      <c r="D36" s="253" t="s">
        <v>175</v>
      </c>
      <c r="E36" s="244" t="s">
        <v>214</v>
      </c>
      <c r="F36" s="257"/>
      <c r="G36" s="258"/>
      <c r="H36" s="244" t="s">
        <v>106</v>
      </c>
      <c r="I36" s="251">
        <v>3.44</v>
      </c>
      <c r="J36" s="252" t="s">
        <v>290</v>
      </c>
      <c r="K36" s="250" t="s">
        <v>218</v>
      </c>
      <c r="L36" s="251"/>
      <c r="M36" s="252"/>
      <c r="BP36" s="288" t="s">
        <v>78</v>
      </c>
      <c r="BQ36" s="289">
        <v>4.21</v>
      </c>
      <c r="BR36" s="288" t="s">
        <v>177</v>
      </c>
    </row>
    <row r="37" spans="1:70" x14ac:dyDescent="0.45">
      <c r="A37" s="100"/>
      <c r="B37" s="244" t="s">
        <v>77</v>
      </c>
      <c r="C37" s="245">
        <v>4.54</v>
      </c>
      <c r="D37" s="253" t="s">
        <v>176</v>
      </c>
      <c r="E37" s="244" t="s">
        <v>215</v>
      </c>
      <c r="F37" s="257"/>
      <c r="G37" s="258"/>
      <c r="H37" s="244" t="s">
        <v>107</v>
      </c>
      <c r="I37" s="251">
        <v>4.16</v>
      </c>
      <c r="J37" s="252" t="s">
        <v>291</v>
      </c>
      <c r="K37" s="250" t="s">
        <v>219</v>
      </c>
      <c r="L37" s="251"/>
      <c r="M37" s="252"/>
      <c r="BP37" s="288" t="s">
        <v>79</v>
      </c>
      <c r="BQ37" s="289">
        <v>3.89</v>
      </c>
      <c r="BR37" s="288" t="s">
        <v>178</v>
      </c>
    </row>
    <row r="38" spans="1:70" x14ac:dyDescent="0.45">
      <c r="A38" s="100"/>
      <c r="B38" s="244" t="s">
        <v>78</v>
      </c>
      <c r="C38" s="245">
        <v>4.21</v>
      </c>
      <c r="D38" s="253" t="s">
        <v>177</v>
      </c>
      <c r="E38" s="244" t="s">
        <v>216</v>
      </c>
      <c r="F38" s="257"/>
      <c r="G38" s="258"/>
      <c r="H38" s="250" t="s">
        <v>108</v>
      </c>
      <c r="I38" s="251">
        <v>3.94</v>
      </c>
      <c r="J38" s="252" t="s">
        <v>292</v>
      </c>
      <c r="K38" s="244" t="s">
        <v>220</v>
      </c>
      <c r="L38" s="251"/>
      <c r="M38" s="252"/>
      <c r="BP38" s="288" t="s">
        <v>80</v>
      </c>
      <c r="BQ38" s="289">
        <v>5.18</v>
      </c>
      <c r="BR38" s="288" t="s">
        <v>179</v>
      </c>
    </row>
    <row r="39" spans="1:70" x14ac:dyDescent="0.45">
      <c r="A39" s="100"/>
      <c r="B39" s="244" t="s">
        <v>79</v>
      </c>
      <c r="C39" s="245">
        <v>3.89</v>
      </c>
      <c r="D39" s="260" t="s">
        <v>178</v>
      </c>
      <c r="E39" s="244" t="s">
        <v>217</v>
      </c>
      <c r="F39" s="257"/>
      <c r="G39" s="258"/>
      <c r="H39" s="244" t="s">
        <v>109</v>
      </c>
      <c r="I39" s="251">
        <v>3.58</v>
      </c>
      <c r="J39" s="252" t="s">
        <v>293</v>
      </c>
      <c r="K39" s="244" t="s">
        <v>221</v>
      </c>
      <c r="L39" s="257"/>
      <c r="M39" s="261"/>
      <c r="BP39" s="288" t="s">
        <v>8</v>
      </c>
      <c r="BQ39" s="289">
        <v>5.32</v>
      </c>
      <c r="BR39" s="288" t="s">
        <v>180</v>
      </c>
    </row>
    <row r="40" spans="1:70" x14ac:dyDescent="0.5">
      <c r="A40" s="100"/>
      <c r="B40" s="244" t="s">
        <v>80</v>
      </c>
      <c r="C40" s="245">
        <v>5.18</v>
      </c>
      <c r="D40" s="262" t="s">
        <v>179</v>
      </c>
      <c r="E40" s="244" t="s">
        <v>258</v>
      </c>
      <c r="F40" s="257"/>
      <c r="G40" s="258"/>
      <c r="H40" s="244" t="s">
        <v>110</v>
      </c>
      <c r="I40" s="251">
        <v>3.36</v>
      </c>
      <c r="J40" s="252" t="s">
        <v>294</v>
      </c>
      <c r="K40" s="250" t="s">
        <v>222</v>
      </c>
      <c r="L40" s="257"/>
      <c r="M40" s="261"/>
      <c r="BP40" s="288" t="s">
        <v>9</v>
      </c>
      <c r="BQ40" s="289">
        <v>13.1</v>
      </c>
      <c r="BR40" s="288" t="s">
        <v>298</v>
      </c>
    </row>
    <row r="41" spans="1:70" ht="23.25" thickBot="1" x14ac:dyDescent="0.55000000000000004">
      <c r="A41" s="100"/>
      <c r="B41" s="244" t="s">
        <v>8</v>
      </c>
      <c r="C41" s="245">
        <v>5.32</v>
      </c>
      <c r="D41" s="262" t="s">
        <v>180</v>
      </c>
      <c r="E41" s="244" t="s">
        <v>299</v>
      </c>
      <c r="F41" s="257"/>
      <c r="G41" s="258"/>
      <c r="H41" s="263" t="s">
        <v>111</v>
      </c>
      <c r="I41" s="264">
        <v>3.18</v>
      </c>
      <c r="J41" s="265" t="s">
        <v>295</v>
      </c>
      <c r="K41" s="263" t="s">
        <v>223</v>
      </c>
      <c r="L41" s="266"/>
      <c r="M41" s="265"/>
      <c r="BP41" s="288" t="s">
        <v>10</v>
      </c>
      <c r="BQ41" s="289">
        <v>6.22</v>
      </c>
      <c r="BR41" s="288" t="s">
        <v>181</v>
      </c>
    </row>
    <row r="42" spans="1:70" ht="22.5" customHeight="1" x14ac:dyDescent="0.5">
      <c r="A42" s="100"/>
      <c r="B42" s="244" t="s">
        <v>9</v>
      </c>
      <c r="C42" s="245">
        <v>13.1</v>
      </c>
      <c r="D42" s="262" t="s">
        <v>298</v>
      </c>
      <c r="E42" s="244" t="s">
        <v>300</v>
      </c>
      <c r="F42" s="257"/>
      <c r="G42" s="258"/>
      <c r="H42" s="294" t="s">
        <v>422</v>
      </c>
      <c r="I42" s="295"/>
      <c r="J42" s="295"/>
      <c r="K42" s="295"/>
      <c r="L42" s="295"/>
      <c r="M42" s="295"/>
      <c r="BP42" s="288" t="s">
        <v>11</v>
      </c>
      <c r="BQ42" s="289">
        <v>14.69</v>
      </c>
      <c r="BR42" s="288" t="s">
        <v>182</v>
      </c>
    </row>
    <row r="43" spans="1:70" ht="23.25" thickBot="1" x14ac:dyDescent="0.55000000000000004">
      <c r="A43" s="100"/>
      <c r="B43" s="244" t="s">
        <v>10</v>
      </c>
      <c r="C43" s="245">
        <v>6.22</v>
      </c>
      <c r="D43" s="262" t="s">
        <v>181</v>
      </c>
      <c r="E43" s="244" t="s">
        <v>301</v>
      </c>
      <c r="F43" s="257"/>
      <c r="G43" s="258"/>
      <c r="H43" s="339" t="s">
        <v>423</v>
      </c>
      <c r="I43" s="340"/>
      <c r="J43" s="340"/>
      <c r="K43" s="340"/>
      <c r="L43" s="340"/>
      <c r="M43" s="340"/>
      <c r="BP43" s="288" t="s">
        <v>12</v>
      </c>
      <c r="BQ43" s="289">
        <v>10.8</v>
      </c>
      <c r="BR43" s="288" t="s">
        <v>183</v>
      </c>
    </row>
    <row r="44" spans="1:70" ht="23.25" thickBot="1" x14ac:dyDescent="0.55000000000000004">
      <c r="A44" s="100"/>
      <c r="B44" s="244" t="s">
        <v>11</v>
      </c>
      <c r="C44" s="245">
        <v>14.69</v>
      </c>
      <c r="D44" s="262" t="s">
        <v>182</v>
      </c>
      <c r="E44" s="244" t="s">
        <v>302</v>
      </c>
      <c r="F44" s="257"/>
      <c r="G44" s="267"/>
      <c r="H44" s="238" t="s">
        <v>37</v>
      </c>
      <c r="I44" s="233" t="s">
        <v>407</v>
      </c>
      <c r="J44" s="239" t="s">
        <v>406</v>
      </c>
      <c r="K44" s="238" t="s">
        <v>37</v>
      </c>
      <c r="L44" s="233" t="s">
        <v>407</v>
      </c>
      <c r="M44" s="239" t="s">
        <v>406</v>
      </c>
      <c r="BP44" s="288" t="s">
        <v>13</v>
      </c>
      <c r="BQ44" s="289">
        <v>7.78</v>
      </c>
      <c r="BR44" s="288" t="s">
        <v>184</v>
      </c>
    </row>
    <row r="45" spans="1:70" ht="24" thickTop="1" thickBot="1" x14ac:dyDescent="0.55000000000000004">
      <c r="A45" s="100"/>
      <c r="B45" s="263" t="s">
        <v>12</v>
      </c>
      <c r="C45" s="266">
        <v>10.8</v>
      </c>
      <c r="D45" s="268" t="s">
        <v>183</v>
      </c>
      <c r="E45" s="263" t="s">
        <v>303</v>
      </c>
      <c r="F45" s="269"/>
      <c r="G45" s="270"/>
      <c r="H45" s="271" t="s">
        <v>296</v>
      </c>
      <c r="I45" s="272">
        <v>6.67</v>
      </c>
      <c r="J45" s="273" t="s">
        <v>408</v>
      </c>
      <c r="K45" s="274" t="s">
        <v>409</v>
      </c>
      <c r="L45" s="275"/>
      <c r="M45" s="261"/>
      <c r="BP45" s="288" t="s">
        <v>14</v>
      </c>
      <c r="BQ45" s="289">
        <v>7.34</v>
      </c>
      <c r="BR45" s="288" t="s">
        <v>185</v>
      </c>
    </row>
    <row r="46" spans="1:70" x14ac:dyDescent="0.45">
      <c r="A46" s="100"/>
      <c r="B46" s="225"/>
      <c r="C46" s="225"/>
      <c r="D46" s="226"/>
      <c r="E46" s="276"/>
      <c r="F46" s="226"/>
      <c r="G46" s="227"/>
      <c r="H46" s="244" t="s">
        <v>297</v>
      </c>
      <c r="I46" s="277">
        <v>8.89</v>
      </c>
      <c r="J46" s="278" t="s">
        <v>410</v>
      </c>
      <c r="K46" s="279" t="s">
        <v>306</v>
      </c>
      <c r="L46" s="280"/>
      <c r="M46" s="252"/>
      <c r="BP46" s="288" t="s">
        <v>15</v>
      </c>
      <c r="BQ46" s="289">
        <v>5.18</v>
      </c>
      <c r="BR46" s="288" t="s">
        <v>186</v>
      </c>
    </row>
    <row r="47" spans="1:70" ht="20.25" x14ac:dyDescent="0.45">
      <c r="A47" s="100"/>
      <c r="B47" s="330" t="s">
        <v>424</v>
      </c>
      <c r="C47" s="330"/>
      <c r="D47" s="330"/>
      <c r="E47" s="330"/>
      <c r="F47" s="330"/>
      <c r="G47" s="331"/>
      <c r="H47" s="281" t="s">
        <v>226</v>
      </c>
      <c r="I47" s="282"/>
      <c r="J47" s="252"/>
      <c r="K47" s="283" t="s">
        <v>307</v>
      </c>
      <c r="L47" s="280"/>
      <c r="M47" s="252"/>
      <c r="BP47" s="288" t="s">
        <v>16</v>
      </c>
      <c r="BQ47" s="289">
        <v>4.9000000000000004</v>
      </c>
      <c r="BR47" s="288" t="s">
        <v>187</v>
      </c>
    </row>
    <row r="48" spans="1:70" ht="23.25" thickBot="1" x14ac:dyDescent="0.5">
      <c r="A48" s="100"/>
      <c r="B48" s="225"/>
      <c r="C48" s="225"/>
      <c r="D48" s="226"/>
      <c r="E48" s="276"/>
      <c r="F48" s="226"/>
      <c r="G48" s="227"/>
      <c r="H48" s="263" t="s">
        <v>305</v>
      </c>
      <c r="I48" s="284"/>
      <c r="J48" s="265"/>
      <c r="K48" s="285" t="s">
        <v>308</v>
      </c>
      <c r="L48" s="286"/>
      <c r="M48" s="265"/>
      <c r="BP48" s="288" t="s">
        <v>7</v>
      </c>
      <c r="BQ48" s="289">
        <v>11.02</v>
      </c>
      <c r="BR48" s="288" t="s">
        <v>188</v>
      </c>
    </row>
    <row r="49" spans="1:70" x14ac:dyDescent="0.45">
      <c r="A49" s="100"/>
      <c r="E49" s="101"/>
      <c r="H49" s="45"/>
      <c r="I49" s="102"/>
      <c r="J49" s="103"/>
      <c r="K49" s="104"/>
      <c r="L49" s="102"/>
      <c r="M49" s="103"/>
      <c r="BP49" s="288" t="s">
        <v>17</v>
      </c>
      <c r="BQ49" s="289">
        <v>10.4</v>
      </c>
      <c r="BR49" s="288" t="s">
        <v>189</v>
      </c>
    </row>
    <row r="50" spans="1:70" x14ac:dyDescent="0.45">
      <c r="A50" s="100"/>
      <c r="E50" s="101"/>
      <c r="K50" s="105"/>
      <c r="BP50" s="288" t="s">
        <v>18</v>
      </c>
      <c r="BQ50" s="289">
        <v>9.18</v>
      </c>
      <c r="BR50" s="288" t="s">
        <v>190</v>
      </c>
    </row>
    <row r="51" spans="1:70" x14ac:dyDescent="0.45">
      <c r="A51" s="100"/>
      <c r="E51" s="101"/>
      <c r="K51" s="105"/>
      <c r="BP51" s="288" t="s">
        <v>19</v>
      </c>
      <c r="BQ51" s="289">
        <v>8.57</v>
      </c>
      <c r="BR51" s="288" t="s">
        <v>191</v>
      </c>
    </row>
    <row r="52" spans="1:70" x14ac:dyDescent="0.45">
      <c r="A52" s="100"/>
      <c r="E52" s="101"/>
      <c r="K52" s="105"/>
      <c r="BP52" s="288" t="s">
        <v>20</v>
      </c>
      <c r="BQ52" s="289">
        <v>10.69</v>
      </c>
      <c r="BR52" s="288" t="s">
        <v>192</v>
      </c>
    </row>
    <row r="53" spans="1:70" x14ac:dyDescent="0.45">
      <c r="A53" s="100"/>
      <c r="E53" s="101"/>
      <c r="BP53" s="288" t="s">
        <v>21</v>
      </c>
      <c r="BQ53" s="289">
        <v>10.1</v>
      </c>
      <c r="BR53" s="288" t="s">
        <v>193</v>
      </c>
    </row>
    <row r="54" spans="1:70" x14ac:dyDescent="0.45">
      <c r="A54" s="100"/>
      <c r="E54" s="101"/>
      <c r="BP54" s="288" t="s">
        <v>22</v>
      </c>
      <c r="BQ54" s="289">
        <v>8.91</v>
      </c>
      <c r="BR54" s="288" t="s">
        <v>194</v>
      </c>
    </row>
    <row r="55" spans="1:70" x14ac:dyDescent="0.45">
      <c r="A55" s="100"/>
      <c r="E55" s="101"/>
      <c r="F55" s="106"/>
      <c r="BP55" s="288" t="s">
        <v>23</v>
      </c>
      <c r="BQ55" s="289">
        <v>8.32</v>
      </c>
      <c r="BR55" s="288" t="s">
        <v>195</v>
      </c>
    </row>
    <row r="56" spans="1:70" x14ac:dyDescent="0.45">
      <c r="A56" s="100"/>
      <c r="F56" s="45"/>
      <c r="G56" s="106"/>
      <c r="BP56" s="288" t="s">
        <v>24</v>
      </c>
      <c r="BQ56" s="289">
        <v>7.72</v>
      </c>
      <c r="BR56" s="288" t="s">
        <v>196</v>
      </c>
    </row>
    <row r="57" spans="1:70" x14ac:dyDescent="0.45">
      <c r="A57" s="100"/>
      <c r="F57" s="45"/>
      <c r="BP57" s="288" t="s">
        <v>25</v>
      </c>
      <c r="BQ57" s="289">
        <v>7.13</v>
      </c>
      <c r="BR57" s="288" t="s">
        <v>197</v>
      </c>
    </row>
    <row r="58" spans="1:70" x14ac:dyDescent="0.45">
      <c r="A58" s="100"/>
      <c r="F58" s="45"/>
      <c r="BP58" s="288" t="s">
        <v>26</v>
      </c>
      <c r="BQ58" s="289">
        <v>5.35</v>
      </c>
      <c r="BR58" s="288" t="s">
        <v>198</v>
      </c>
    </row>
    <row r="59" spans="1:70" x14ac:dyDescent="0.45">
      <c r="A59" s="100"/>
      <c r="F59" s="45"/>
      <c r="BP59" s="288" t="s">
        <v>6</v>
      </c>
      <c r="BQ59" s="289">
        <v>5.05</v>
      </c>
      <c r="BR59" s="288" t="s">
        <v>199</v>
      </c>
    </row>
    <row r="60" spans="1:70" x14ac:dyDescent="0.45">
      <c r="A60" s="100"/>
      <c r="F60" s="45"/>
      <c r="BP60" s="288" t="s">
        <v>27</v>
      </c>
      <c r="BQ60" s="289">
        <v>4.75</v>
      </c>
      <c r="BR60" s="288" t="s">
        <v>200</v>
      </c>
    </row>
    <row r="61" spans="1:70" x14ac:dyDescent="0.45">
      <c r="A61" s="100"/>
      <c r="F61" s="45"/>
      <c r="BP61" s="288" t="s">
        <v>28</v>
      </c>
      <c r="BQ61" s="289">
        <v>4.46</v>
      </c>
      <c r="BR61" s="288" t="s">
        <v>201</v>
      </c>
    </row>
    <row r="62" spans="1:70" x14ac:dyDescent="0.45">
      <c r="A62" s="100"/>
      <c r="F62" s="45"/>
      <c r="BP62" s="288" t="s">
        <v>29</v>
      </c>
      <c r="BQ62" s="289">
        <v>4.16</v>
      </c>
      <c r="BR62" s="288" t="s">
        <v>202</v>
      </c>
    </row>
    <row r="63" spans="1:70" x14ac:dyDescent="0.45">
      <c r="A63" s="100"/>
      <c r="F63" s="45"/>
      <c r="BP63" s="288" t="s">
        <v>30</v>
      </c>
      <c r="BQ63" s="289">
        <v>4.8099999999999996</v>
      </c>
      <c r="BR63" s="288" t="s">
        <v>203</v>
      </c>
    </row>
    <row r="64" spans="1:70" x14ac:dyDescent="0.45">
      <c r="A64" s="100"/>
      <c r="F64" s="45"/>
      <c r="BP64" s="288" t="s">
        <v>31</v>
      </c>
      <c r="BQ64" s="289">
        <v>4.04</v>
      </c>
      <c r="BR64" s="288" t="s">
        <v>204</v>
      </c>
    </row>
    <row r="65" spans="1:70" x14ac:dyDescent="0.45">
      <c r="A65" s="100"/>
      <c r="F65" s="45"/>
      <c r="BP65" s="288" t="s">
        <v>32</v>
      </c>
      <c r="BQ65" s="289">
        <v>4.32</v>
      </c>
      <c r="BR65" s="288" t="s">
        <v>205</v>
      </c>
    </row>
    <row r="66" spans="1:70" x14ac:dyDescent="0.45">
      <c r="A66" s="100"/>
      <c r="F66" s="45"/>
      <c r="BP66" s="288" t="s">
        <v>33</v>
      </c>
      <c r="BQ66" s="289">
        <v>4.1500000000000004</v>
      </c>
      <c r="BR66" s="288" t="s">
        <v>206</v>
      </c>
    </row>
    <row r="67" spans="1:70" x14ac:dyDescent="0.45">
      <c r="A67" s="100"/>
      <c r="F67" s="45"/>
      <c r="BP67" s="288" t="s">
        <v>34</v>
      </c>
      <c r="BQ67" s="290">
        <f>品名!F30</f>
        <v>0</v>
      </c>
      <c r="BR67" s="288">
        <f>品名!G30</f>
        <v>0</v>
      </c>
    </row>
    <row r="68" spans="1:70" x14ac:dyDescent="0.45">
      <c r="A68" s="100"/>
      <c r="F68" s="45"/>
      <c r="BP68" s="288" t="s">
        <v>35</v>
      </c>
      <c r="BQ68" s="290">
        <f>品名!F31</f>
        <v>0</v>
      </c>
      <c r="BR68" s="288">
        <f>品名!G31</f>
        <v>0</v>
      </c>
    </row>
    <row r="69" spans="1:70" x14ac:dyDescent="0.45">
      <c r="A69" s="100"/>
      <c r="F69" s="45"/>
      <c r="BP69" s="288" t="s">
        <v>210</v>
      </c>
      <c r="BQ69" s="290">
        <f>品名!F32</f>
        <v>0</v>
      </c>
      <c r="BR69" s="288">
        <f>品名!G32</f>
        <v>0</v>
      </c>
    </row>
    <row r="70" spans="1:70" x14ac:dyDescent="0.45">
      <c r="A70" s="100"/>
      <c r="F70" s="106"/>
      <c r="BP70" s="288" t="s">
        <v>211</v>
      </c>
      <c r="BQ70" s="290">
        <f>品名!F33</f>
        <v>0</v>
      </c>
      <c r="BR70" s="288">
        <f>品名!G33</f>
        <v>0</v>
      </c>
    </row>
    <row r="71" spans="1:70" x14ac:dyDescent="0.45">
      <c r="A71" s="100"/>
      <c r="F71" s="45"/>
      <c r="BP71" s="288" t="s">
        <v>212</v>
      </c>
      <c r="BQ71" s="290">
        <f>品名!F34</f>
        <v>0</v>
      </c>
      <c r="BR71" s="288">
        <f>品名!G34</f>
        <v>0</v>
      </c>
    </row>
    <row r="72" spans="1:70" x14ac:dyDescent="0.45">
      <c r="A72" s="100"/>
      <c r="F72" s="45"/>
      <c r="BP72" s="288" t="s">
        <v>213</v>
      </c>
      <c r="BQ72" s="290">
        <f>品名!F35</f>
        <v>0</v>
      </c>
      <c r="BR72" s="288">
        <f>品名!G35</f>
        <v>0</v>
      </c>
    </row>
    <row r="73" spans="1:70" x14ac:dyDescent="0.45">
      <c r="A73" s="100"/>
      <c r="F73" s="45"/>
      <c r="BP73" s="288" t="s">
        <v>214</v>
      </c>
      <c r="BQ73" s="290">
        <f>品名!F36</f>
        <v>0</v>
      </c>
      <c r="BR73" s="288">
        <f>品名!G36</f>
        <v>0</v>
      </c>
    </row>
    <row r="74" spans="1:70" x14ac:dyDescent="0.45">
      <c r="A74" s="100"/>
      <c r="F74" s="45"/>
      <c r="BP74" s="288" t="s">
        <v>215</v>
      </c>
      <c r="BQ74" s="290">
        <f>品名!F37</f>
        <v>0</v>
      </c>
      <c r="BR74" s="288">
        <f>品名!G37</f>
        <v>0</v>
      </c>
    </row>
    <row r="75" spans="1:70" x14ac:dyDescent="0.45">
      <c r="A75" s="100"/>
      <c r="F75" s="45"/>
      <c r="BP75" s="288" t="s">
        <v>216</v>
      </c>
      <c r="BQ75" s="290">
        <f>品名!F38</f>
        <v>0</v>
      </c>
      <c r="BR75" s="288">
        <f>品名!G38</f>
        <v>0</v>
      </c>
    </row>
    <row r="76" spans="1:70" ht="24" customHeight="1" x14ac:dyDescent="0.45">
      <c r="A76" s="100"/>
      <c r="F76" s="45"/>
      <c r="BP76" s="288" t="s">
        <v>217</v>
      </c>
      <c r="BQ76" s="290">
        <f>品名!F39</f>
        <v>0</v>
      </c>
      <c r="BR76" s="288">
        <f>品名!G39</f>
        <v>0</v>
      </c>
    </row>
    <row r="77" spans="1:70" x14ac:dyDescent="0.45">
      <c r="A77" s="100"/>
      <c r="F77" s="45"/>
      <c r="BP77" s="288" t="s">
        <v>258</v>
      </c>
      <c r="BQ77" s="290">
        <f>品名!F40</f>
        <v>0</v>
      </c>
      <c r="BR77" s="288">
        <f>品名!G40</f>
        <v>0</v>
      </c>
    </row>
    <row r="78" spans="1:70" x14ac:dyDescent="0.45">
      <c r="A78" s="100"/>
      <c r="F78" s="45"/>
      <c r="BP78" s="288" t="s">
        <v>299</v>
      </c>
      <c r="BQ78" s="290">
        <f>品名!F41</f>
        <v>0</v>
      </c>
      <c r="BR78" s="288">
        <f>品名!G41</f>
        <v>0</v>
      </c>
    </row>
    <row r="79" spans="1:70" x14ac:dyDescent="0.45">
      <c r="A79" s="100"/>
      <c r="F79" s="45"/>
      <c r="BP79" s="288" t="s">
        <v>300</v>
      </c>
      <c r="BQ79" s="290">
        <f>品名!F42</f>
        <v>0</v>
      </c>
      <c r="BR79" s="288">
        <f>品名!G42</f>
        <v>0</v>
      </c>
    </row>
    <row r="80" spans="1:70" x14ac:dyDescent="0.45">
      <c r="A80" s="100"/>
      <c r="F80" s="45"/>
      <c r="BP80" s="288" t="s">
        <v>301</v>
      </c>
      <c r="BQ80" s="290">
        <f>品名!F43</f>
        <v>0</v>
      </c>
      <c r="BR80" s="288">
        <f>品名!G43</f>
        <v>0</v>
      </c>
    </row>
    <row r="81" spans="1:70" x14ac:dyDescent="0.45">
      <c r="A81" s="100"/>
      <c r="F81" s="45"/>
      <c r="BP81" s="288" t="s">
        <v>302</v>
      </c>
      <c r="BQ81" s="290">
        <f>品名!F44</f>
        <v>0</v>
      </c>
      <c r="BR81" s="288">
        <f>品名!G44</f>
        <v>0</v>
      </c>
    </row>
    <row r="82" spans="1:70" x14ac:dyDescent="0.45">
      <c r="A82" s="100"/>
      <c r="F82" s="45"/>
      <c r="BP82" s="288" t="s">
        <v>303</v>
      </c>
      <c r="BQ82" s="290">
        <f>品名!F45</f>
        <v>0</v>
      </c>
      <c r="BR82" s="288">
        <f>品名!G45</f>
        <v>0</v>
      </c>
    </row>
    <row r="83" spans="1:70" x14ac:dyDescent="0.45">
      <c r="A83" s="100"/>
      <c r="F83" s="45"/>
      <c r="BP83" s="288" t="s">
        <v>162</v>
      </c>
      <c r="BQ83" s="289">
        <v>19.87</v>
      </c>
      <c r="BR83" s="288" t="s">
        <v>309</v>
      </c>
    </row>
    <row r="84" spans="1:70" x14ac:dyDescent="0.45">
      <c r="A84" s="100"/>
      <c r="F84" s="45"/>
      <c r="BP84" s="288" t="s">
        <v>163</v>
      </c>
      <c r="BQ84" s="289">
        <v>18.77</v>
      </c>
      <c r="BR84" s="288" t="s">
        <v>310</v>
      </c>
    </row>
    <row r="85" spans="1:70" x14ac:dyDescent="0.45">
      <c r="A85" s="100"/>
      <c r="F85" s="45"/>
      <c r="BP85" s="288" t="s">
        <v>164</v>
      </c>
      <c r="BQ85" s="289">
        <v>16.559999999999999</v>
      </c>
      <c r="BR85" s="288" t="s">
        <v>311</v>
      </c>
    </row>
    <row r="86" spans="1:70" x14ac:dyDescent="0.45">
      <c r="A86" s="100"/>
      <c r="F86" s="45"/>
      <c r="BP86" s="288" t="s">
        <v>165</v>
      </c>
      <c r="BQ86" s="289">
        <v>15.46</v>
      </c>
      <c r="BR86" s="288" t="s">
        <v>312</v>
      </c>
    </row>
    <row r="87" spans="1:70" x14ac:dyDescent="0.45">
      <c r="A87" s="100"/>
      <c r="G87" s="45" t="s">
        <v>39</v>
      </c>
      <c r="BP87" s="288" t="s">
        <v>81</v>
      </c>
      <c r="BQ87" s="289">
        <v>11.92</v>
      </c>
      <c r="BR87" s="288" t="s">
        <v>313</v>
      </c>
    </row>
    <row r="88" spans="1:70" x14ac:dyDescent="0.45">
      <c r="A88" s="100"/>
      <c r="BP88" s="288" t="s">
        <v>82</v>
      </c>
      <c r="BQ88" s="289">
        <v>11.26</v>
      </c>
      <c r="BR88" s="288" t="s">
        <v>314</v>
      </c>
    </row>
    <row r="89" spans="1:70" x14ac:dyDescent="0.45">
      <c r="A89" s="100"/>
      <c r="BP89" s="288" t="s">
        <v>83</v>
      </c>
      <c r="BQ89" s="289">
        <v>9.94</v>
      </c>
      <c r="BR89" s="288" t="s">
        <v>315</v>
      </c>
    </row>
    <row r="90" spans="1:70" x14ac:dyDescent="0.45">
      <c r="A90" s="100"/>
      <c r="BP90" s="288" t="s">
        <v>84</v>
      </c>
      <c r="BQ90" s="289">
        <v>9.27</v>
      </c>
      <c r="BR90" s="288" t="s">
        <v>316</v>
      </c>
    </row>
    <row r="91" spans="1:70" x14ac:dyDescent="0.45">
      <c r="A91" s="100"/>
      <c r="BP91" s="288" t="s">
        <v>85</v>
      </c>
      <c r="BQ91" s="289">
        <v>7.15</v>
      </c>
      <c r="BR91" s="288" t="s">
        <v>317</v>
      </c>
    </row>
    <row r="92" spans="1:70" x14ac:dyDescent="0.45">
      <c r="A92" s="100"/>
      <c r="BP92" s="288" t="s">
        <v>86</v>
      </c>
      <c r="BQ92" s="289">
        <v>5.63</v>
      </c>
      <c r="BR92" s="288" t="s">
        <v>318</v>
      </c>
    </row>
    <row r="93" spans="1:70" x14ac:dyDescent="0.45">
      <c r="A93" s="100"/>
      <c r="BP93" s="288" t="s">
        <v>87</v>
      </c>
      <c r="BQ93" s="289">
        <v>6.07</v>
      </c>
      <c r="BR93" s="288" t="s">
        <v>319</v>
      </c>
    </row>
    <row r="94" spans="1:70" x14ac:dyDescent="0.45">
      <c r="A94" s="100"/>
      <c r="BP94" s="288" t="s">
        <v>88</v>
      </c>
      <c r="BQ94" s="289">
        <v>5.44</v>
      </c>
      <c r="BR94" s="288" t="s">
        <v>320</v>
      </c>
    </row>
    <row r="95" spans="1:70" x14ac:dyDescent="0.45">
      <c r="A95" s="100"/>
      <c r="BP95" s="288" t="s">
        <v>89</v>
      </c>
      <c r="BQ95" s="289">
        <v>9.94</v>
      </c>
      <c r="BR95" s="288" t="s">
        <v>321</v>
      </c>
    </row>
    <row r="96" spans="1:70" x14ac:dyDescent="0.45">
      <c r="A96" s="100"/>
      <c r="BP96" s="288" t="s">
        <v>90</v>
      </c>
      <c r="BQ96" s="289">
        <v>6.46</v>
      </c>
      <c r="BR96" s="288" t="s">
        <v>322</v>
      </c>
    </row>
    <row r="97" spans="1:70" x14ac:dyDescent="0.45">
      <c r="A97" s="100"/>
      <c r="BP97" s="288" t="s">
        <v>91</v>
      </c>
      <c r="BQ97" s="289">
        <v>5.46</v>
      </c>
      <c r="BR97" s="288" t="s">
        <v>323</v>
      </c>
    </row>
    <row r="98" spans="1:70" x14ac:dyDescent="0.45">
      <c r="A98" s="100"/>
      <c r="BP98" s="288" t="s">
        <v>92</v>
      </c>
      <c r="BQ98" s="289">
        <v>5.18</v>
      </c>
      <c r="BR98" s="288" t="s">
        <v>324</v>
      </c>
    </row>
    <row r="99" spans="1:70" x14ac:dyDescent="0.45">
      <c r="A99" s="100"/>
      <c r="BP99" s="288" t="s">
        <v>93</v>
      </c>
      <c r="BQ99" s="289">
        <v>4.76</v>
      </c>
      <c r="BR99" s="288" t="s">
        <v>325</v>
      </c>
    </row>
    <row r="100" spans="1:70" x14ac:dyDescent="0.45">
      <c r="A100" s="100"/>
      <c r="BP100" s="288" t="s">
        <v>94</v>
      </c>
      <c r="BQ100" s="289">
        <v>4.1399999999999997</v>
      </c>
      <c r="BR100" s="288" t="s">
        <v>326</v>
      </c>
    </row>
    <row r="101" spans="1:70" x14ac:dyDescent="0.45">
      <c r="A101" s="100"/>
      <c r="BP101" s="288" t="s">
        <v>95</v>
      </c>
      <c r="BQ101" s="289">
        <v>4.2699999999999996</v>
      </c>
      <c r="BR101" s="288" t="s">
        <v>327</v>
      </c>
    </row>
    <row r="102" spans="1:70" x14ac:dyDescent="0.45">
      <c r="A102" s="100"/>
      <c r="BP102" s="288" t="s">
        <v>96</v>
      </c>
      <c r="BQ102" s="289">
        <v>11.04</v>
      </c>
      <c r="BR102" s="288" t="s">
        <v>328</v>
      </c>
    </row>
    <row r="103" spans="1:70" x14ac:dyDescent="0.45">
      <c r="A103" s="100"/>
      <c r="BP103" s="288" t="s">
        <v>97</v>
      </c>
      <c r="BQ103" s="289">
        <v>7.95</v>
      </c>
      <c r="BR103" s="288" t="s">
        <v>329</v>
      </c>
    </row>
    <row r="104" spans="1:70" x14ac:dyDescent="0.45">
      <c r="A104" s="100"/>
      <c r="BP104" s="288" t="s">
        <v>98</v>
      </c>
      <c r="BQ104" s="289">
        <v>7.51</v>
      </c>
      <c r="BR104" s="288" t="s">
        <v>330</v>
      </c>
    </row>
    <row r="105" spans="1:70" x14ac:dyDescent="0.45">
      <c r="A105" s="100"/>
      <c r="BP105" s="288" t="s">
        <v>99</v>
      </c>
      <c r="BQ105" s="289">
        <v>5.3</v>
      </c>
      <c r="BR105" s="288" t="s">
        <v>331</v>
      </c>
    </row>
    <row r="106" spans="1:70" x14ac:dyDescent="0.45">
      <c r="A106" s="100"/>
      <c r="BP106" s="288" t="s">
        <v>100</v>
      </c>
      <c r="BQ106" s="289">
        <v>3.44</v>
      </c>
      <c r="BR106" s="288" t="s">
        <v>332</v>
      </c>
    </row>
    <row r="107" spans="1:70" x14ac:dyDescent="0.45">
      <c r="A107" s="100"/>
      <c r="BP107" s="288" t="s">
        <v>101</v>
      </c>
      <c r="BQ107" s="289">
        <v>4.5199999999999996</v>
      </c>
      <c r="BR107" s="288" t="s">
        <v>333</v>
      </c>
    </row>
    <row r="108" spans="1:70" x14ac:dyDescent="0.45">
      <c r="A108" s="100"/>
      <c r="BP108" s="288" t="s">
        <v>102</v>
      </c>
      <c r="BQ108" s="289">
        <v>4.2699999999999996</v>
      </c>
      <c r="BR108" s="288" t="s">
        <v>334</v>
      </c>
    </row>
    <row r="109" spans="1:70" x14ac:dyDescent="0.45">
      <c r="A109" s="100"/>
      <c r="BP109" s="288" t="s">
        <v>103</v>
      </c>
      <c r="BQ109" s="289">
        <v>4.0199999999999996</v>
      </c>
      <c r="BR109" s="288" t="s">
        <v>335</v>
      </c>
    </row>
    <row r="110" spans="1:70" x14ac:dyDescent="0.45">
      <c r="A110" s="100"/>
      <c r="BP110" s="288" t="s">
        <v>104</v>
      </c>
      <c r="BQ110" s="289">
        <v>3.88</v>
      </c>
      <c r="BR110" s="288" t="s">
        <v>336</v>
      </c>
    </row>
    <row r="111" spans="1:70" x14ac:dyDescent="0.45">
      <c r="A111" s="100"/>
      <c r="BP111" s="288" t="s">
        <v>105</v>
      </c>
      <c r="BQ111" s="289">
        <v>3.66</v>
      </c>
      <c r="BR111" s="288" t="s">
        <v>337</v>
      </c>
    </row>
    <row r="112" spans="1:70" x14ac:dyDescent="0.45">
      <c r="A112" s="100"/>
      <c r="BP112" s="288" t="s">
        <v>106</v>
      </c>
      <c r="BQ112" s="289">
        <v>3.44</v>
      </c>
      <c r="BR112" s="288" t="s">
        <v>338</v>
      </c>
    </row>
    <row r="113" spans="1:70" x14ac:dyDescent="0.45">
      <c r="A113" s="100"/>
      <c r="BP113" s="288" t="s">
        <v>107</v>
      </c>
      <c r="BQ113" s="289">
        <v>4.16</v>
      </c>
      <c r="BR113" s="288" t="s">
        <v>339</v>
      </c>
    </row>
    <row r="114" spans="1:70" x14ac:dyDescent="0.45">
      <c r="A114" s="100"/>
      <c r="BP114" s="288" t="s">
        <v>108</v>
      </c>
      <c r="BQ114" s="289">
        <v>3.94</v>
      </c>
      <c r="BR114" s="288" t="s">
        <v>340</v>
      </c>
    </row>
    <row r="115" spans="1:70" x14ac:dyDescent="0.45">
      <c r="A115" s="100"/>
      <c r="BP115" s="288" t="s">
        <v>109</v>
      </c>
      <c r="BQ115" s="289">
        <v>3.58</v>
      </c>
      <c r="BR115" s="288" t="s">
        <v>341</v>
      </c>
    </row>
    <row r="116" spans="1:70" x14ac:dyDescent="0.45">
      <c r="A116" s="100"/>
      <c r="BP116" s="288" t="s">
        <v>110</v>
      </c>
      <c r="BQ116" s="289">
        <v>3.36</v>
      </c>
      <c r="BR116" s="288" t="s">
        <v>342</v>
      </c>
    </row>
    <row r="117" spans="1:70" x14ac:dyDescent="0.45">
      <c r="A117" s="100"/>
      <c r="BP117" s="288" t="s">
        <v>111</v>
      </c>
      <c r="BQ117" s="289">
        <v>3.18</v>
      </c>
      <c r="BR117" s="288" t="s">
        <v>343</v>
      </c>
    </row>
    <row r="118" spans="1:70" x14ac:dyDescent="0.45">
      <c r="A118" s="100"/>
      <c r="BP118" s="288" t="s">
        <v>112</v>
      </c>
      <c r="BQ118" s="289">
        <v>5.0199999999999996</v>
      </c>
      <c r="BR118" s="288" t="s">
        <v>344</v>
      </c>
    </row>
    <row r="119" spans="1:70" x14ac:dyDescent="0.45">
      <c r="A119" s="100"/>
      <c r="BP119" s="288" t="s">
        <v>113</v>
      </c>
      <c r="BQ119" s="289">
        <v>22.52</v>
      </c>
      <c r="BR119" s="288" t="s">
        <v>345</v>
      </c>
    </row>
    <row r="120" spans="1:70" x14ac:dyDescent="0.45">
      <c r="A120" s="100"/>
      <c r="BP120" s="288" t="s">
        <v>114</v>
      </c>
      <c r="BQ120" s="289">
        <v>11.26</v>
      </c>
      <c r="BR120" s="288" t="s">
        <v>346</v>
      </c>
    </row>
    <row r="121" spans="1:70" x14ac:dyDescent="0.45">
      <c r="A121" s="100"/>
      <c r="BP121" s="288" t="s">
        <v>115</v>
      </c>
      <c r="BQ121" s="289">
        <v>10.64</v>
      </c>
      <c r="BR121" s="288" t="s">
        <v>347</v>
      </c>
    </row>
    <row r="122" spans="1:70" x14ac:dyDescent="0.45">
      <c r="A122" s="100"/>
      <c r="BP122" s="288" t="s">
        <v>116</v>
      </c>
      <c r="BQ122" s="289">
        <v>5.32</v>
      </c>
      <c r="BR122" s="288" t="s">
        <v>348</v>
      </c>
    </row>
    <row r="123" spans="1:70" x14ac:dyDescent="0.45">
      <c r="A123" s="100"/>
      <c r="BP123" s="288" t="s">
        <v>117</v>
      </c>
      <c r="BQ123" s="289">
        <v>18.22</v>
      </c>
      <c r="BR123" s="288" t="s">
        <v>349</v>
      </c>
    </row>
    <row r="124" spans="1:70" x14ac:dyDescent="0.45">
      <c r="A124" s="100"/>
      <c r="BP124" s="288" t="s">
        <v>118</v>
      </c>
      <c r="BQ124" s="289">
        <v>8.1999999999999993</v>
      </c>
      <c r="BR124" s="288" t="s">
        <v>350</v>
      </c>
    </row>
    <row r="125" spans="1:70" x14ac:dyDescent="0.45">
      <c r="A125" s="100"/>
      <c r="BP125" s="288" t="s">
        <v>119</v>
      </c>
      <c r="BQ125" s="289">
        <v>7.29</v>
      </c>
      <c r="BR125" s="288" t="s">
        <v>351</v>
      </c>
    </row>
    <row r="126" spans="1:70" x14ac:dyDescent="0.45">
      <c r="A126" s="100"/>
      <c r="BP126" s="288" t="s">
        <v>120</v>
      </c>
      <c r="BQ126" s="289">
        <v>9.4700000000000006</v>
      </c>
      <c r="BR126" s="288" t="s">
        <v>352</v>
      </c>
    </row>
    <row r="127" spans="1:70" x14ac:dyDescent="0.45">
      <c r="A127" s="100"/>
      <c r="BP127" s="288" t="s">
        <v>121</v>
      </c>
      <c r="BQ127" s="289">
        <v>11.84</v>
      </c>
      <c r="BR127" s="288" t="s">
        <v>353</v>
      </c>
    </row>
    <row r="128" spans="1:70" x14ac:dyDescent="0.45">
      <c r="A128" s="100"/>
      <c r="BP128" s="288" t="s">
        <v>122</v>
      </c>
      <c r="BQ128" s="289">
        <v>11.05</v>
      </c>
      <c r="BR128" s="288" t="s">
        <v>354</v>
      </c>
    </row>
    <row r="129" spans="1:70" x14ac:dyDescent="0.45">
      <c r="A129" s="100"/>
      <c r="BP129" s="288" t="s">
        <v>123</v>
      </c>
      <c r="BQ129" s="289">
        <v>10.26</v>
      </c>
      <c r="BR129" s="288" t="s">
        <v>355</v>
      </c>
    </row>
    <row r="130" spans="1:70" x14ac:dyDescent="0.45">
      <c r="A130" s="100"/>
      <c r="BP130" s="288" t="s">
        <v>124</v>
      </c>
      <c r="BQ130" s="289">
        <v>7.1</v>
      </c>
      <c r="BR130" s="288" t="s">
        <v>356</v>
      </c>
    </row>
    <row r="131" spans="1:70" x14ac:dyDescent="0.45">
      <c r="A131" s="100"/>
      <c r="BP131" s="288" t="s">
        <v>125</v>
      </c>
      <c r="BQ131" s="289">
        <v>3.5</v>
      </c>
      <c r="BR131" s="288" t="s">
        <v>357</v>
      </c>
    </row>
    <row r="132" spans="1:70" x14ac:dyDescent="0.45">
      <c r="A132" s="100"/>
      <c r="BP132" s="288" t="s">
        <v>126</v>
      </c>
      <c r="BQ132" s="289">
        <v>3</v>
      </c>
      <c r="BR132" s="288" t="s">
        <v>358</v>
      </c>
    </row>
    <row r="133" spans="1:70" x14ac:dyDescent="0.45">
      <c r="A133" s="100"/>
      <c r="BP133" s="288" t="s">
        <v>127</v>
      </c>
      <c r="BQ133" s="289">
        <v>3.07</v>
      </c>
      <c r="BR133" s="288" t="s">
        <v>359</v>
      </c>
    </row>
    <row r="134" spans="1:70" x14ac:dyDescent="0.45">
      <c r="A134" s="100"/>
      <c r="BP134" s="288" t="s">
        <v>128</v>
      </c>
      <c r="BQ134" s="289">
        <v>2.78</v>
      </c>
      <c r="BR134" s="288" t="s">
        <v>360</v>
      </c>
    </row>
    <row r="135" spans="1:70" x14ac:dyDescent="0.45">
      <c r="A135" s="100"/>
      <c r="BP135" s="288" t="s">
        <v>129</v>
      </c>
      <c r="BQ135" s="289">
        <v>2.63</v>
      </c>
      <c r="BR135" s="288" t="s">
        <v>361</v>
      </c>
    </row>
    <row r="136" spans="1:70" x14ac:dyDescent="0.45">
      <c r="A136" s="100"/>
      <c r="BP136" s="288" t="s">
        <v>130</v>
      </c>
      <c r="BQ136" s="289">
        <v>2.4700000000000002</v>
      </c>
      <c r="BR136" s="288" t="s">
        <v>362</v>
      </c>
    </row>
    <row r="137" spans="1:70" x14ac:dyDescent="0.45">
      <c r="A137" s="100"/>
      <c r="BP137" s="288" t="s">
        <v>131</v>
      </c>
      <c r="BQ137" s="289">
        <v>4.1399999999999997</v>
      </c>
      <c r="BR137" s="288" t="s">
        <v>363</v>
      </c>
    </row>
    <row r="138" spans="1:70" x14ac:dyDescent="0.45">
      <c r="A138" s="100"/>
      <c r="BP138" s="288" t="s">
        <v>132</v>
      </c>
      <c r="BQ138" s="289">
        <v>2.85</v>
      </c>
      <c r="BR138" s="288" t="s">
        <v>364</v>
      </c>
    </row>
    <row r="139" spans="1:70" x14ac:dyDescent="0.45">
      <c r="A139" s="100"/>
      <c r="BP139" s="288" t="s">
        <v>133</v>
      </c>
      <c r="BQ139" s="289">
        <v>2.58</v>
      </c>
      <c r="BR139" s="288" t="s">
        <v>365</v>
      </c>
    </row>
    <row r="140" spans="1:70" x14ac:dyDescent="0.45">
      <c r="A140" s="100"/>
      <c r="BP140" s="288" t="s">
        <v>134</v>
      </c>
      <c r="BQ140" s="289">
        <v>2.44</v>
      </c>
      <c r="BR140" s="288" t="s">
        <v>366</v>
      </c>
    </row>
    <row r="141" spans="1:70" x14ac:dyDescent="0.45">
      <c r="A141" s="100"/>
      <c r="BP141" s="288" t="s">
        <v>135</v>
      </c>
      <c r="BQ141" s="289">
        <v>2.2999999999999998</v>
      </c>
      <c r="BR141" s="288" t="s">
        <v>367</v>
      </c>
    </row>
    <row r="142" spans="1:70" x14ac:dyDescent="0.45">
      <c r="A142" s="100"/>
      <c r="BP142" s="288" t="s">
        <v>136</v>
      </c>
      <c r="BQ142" s="289">
        <v>2.15</v>
      </c>
      <c r="BR142" s="288" t="s">
        <v>368</v>
      </c>
    </row>
    <row r="143" spans="1:70" x14ac:dyDescent="0.45">
      <c r="A143" s="100"/>
      <c r="BP143" s="288" t="s">
        <v>137</v>
      </c>
      <c r="BQ143" s="290">
        <f>品名!L32</f>
        <v>0</v>
      </c>
      <c r="BR143" s="288">
        <f>品名!M32</f>
        <v>0</v>
      </c>
    </row>
    <row r="144" spans="1:70" x14ac:dyDescent="0.45">
      <c r="A144" s="100"/>
      <c r="BP144" s="288" t="s">
        <v>138</v>
      </c>
      <c r="BQ144" s="290">
        <f>品名!L33</f>
        <v>0</v>
      </c>
      <c r="BR144" s="288">
        <f>品名!M33</f>
        <v>0</v>
      </c>
    </row>
    <row r="145" spans="68:70" x14ac:dyDescent="0.45">
      <c r="BP145" s="288" t="s">
        <v>139</v>
      </c>
      <c r="BQ145" s="290">
        <f>品名!L34</f>
        <v>0</v>
      </c>
      <c r="BR145" s="288">
        <f>品名!M34</f>
        <v>0</v>
      </c>
    </row>
    <row r="146" spans="68:70" x14ac:dyDescent="0.45">
      <c r="BP146" s="288" t="s">
        <v>140</v>
      </c>
      <c r="BQ146" s="290">
        <f>品名!L35</f>
        <v>0</v>
      </c>
      <c r="BR146" s="288">
        <f>品名!M35</f>
        <v>0</v>
      </c>
    </row>
    <row r="147" spans="68:70" x14ac:dyDescent="0.45">
      <c r="BP147" s="288" t="s">
        <v>218</v>
      </c>
      <c r="BQ147" s="290">
        <f>品名!L36</f>
        <v>0</v>
      </c>
      <c r="BR147" s="288">
        <f>品名!M36</f>
        <v>0</v>
      </c>
    </row>
    <row r="148" spans="68:70" x14ac:dyDescent="0.45">
      <c r="BP148" s="288" t="s">
        <v>219</v>
      </c>
      <c r="BQ148" s="290">
        <f>品名!L37</f>
        <v>0</v>
      </c>
      <c r="BR148" s="288">
        <f>品名!M37</f>
        <v>0</v>
      </c>
    </row>
    <row r="149" spans="68:70" x14ac:dyDescent="0.45">
      <c r="BP149" s="288" t="s">
        <v>220</v>
      </c>
      <c r="BQ149" s="290">
        <f>品名!L38</f>
        <v>0</v>
      </c>
      <c r="BR149" s="288">
        <f>品名!M38</f>
        <v>0</v>
      </c>
    </row>
    <row r="150" spans="68:70" x14ac:dyDescent="0.45">
      <c r="BP150" s="288" t="s">
        <v>221</v>
      </c>
      <c r="BQ150" s="290">
        <f>品名!L39</f>
        <v>0</v>
      </c>
      <c r="BR150" s="288">
        <f>品名!M39</f>
        <v>0</v>
      </c>
    </row>
    <row r="151" spans="68:70" x14ac:dyDescent="0.45">
      <c r="BP151" s="288" t="s">
        <v>222</v>
      </c>
      <c r="BQ151" s="290">
        <f>品名!L40</f>
        <v>0</v>
      </c>
      <c r="BR151" s="288">
        <f>品名!M40</f>
        <v>0</v>
      </c>
    </row>
    <row r="152" spans="68:70" x14ac:dyDescent="0.45">
      <c r="BP152" s="288" t="s">
        <v>223</v>
      </c>
      <c r="BQ152" s="290">
        <f>品名!L41</f>
        <v>0</v>
      </c>
      <c r="BR152" s="288">
        <f>品名!M41</f>
        <v>0</v>
      </c>
    </row>
    <row r="153" spans="68:70" x14ac:dyDescent="0.45">
      <c r="BP153" s="288" t="s">
        <v>224</v>
      </c>
      <c r="BQ153" s="289">
        <v>6.67</v>
      </c>
      <c r="BR153" s="291" t="s">
        <v>378</v>
      </c>
    </row>
    <row r="154" spans="68:70" x14ac:dyDescent="0.45">
      <c r="BP154" s="288" t="s">
        <v>225</v>
      </c>
      <c r="BQ154" s="289">
        <v>8.89</v>
      </c>
      <c r="BR154" s="291" t="s">
        <v>379</v>
      </c>
    </row>
    <row r="155" spans="68:70" x14ac:dyDescent="0.45">
      <c r="BP155" s="288" t="s">
        <v>304</v>
      </c>
      <c r="BQ155" s="289">
        <f>品名!I47</f>
        <v>0</v>
      </c>
      <c r="BR155" s="291">
        <f>品名!J47</f>
        <v>0</v>
      </c>
    </row>
    <row r="156" spans="68:70" x14ac:dyDescent="0.45">
      <c r="BP156" s="288" t="s">
        <v>227</v>
      </c>
      <c r="BQ156" s="289">
        <f>品名!I48</f>
        <v>0</v>
      </c>
      <c r="BR156" s="291">
        <f>品名!J48</f>
        <v>0</v>
      </c>
    </row>
    <row r="157" spans="68:70" x14ac:dyDescent="0.45">
      <c r="BP157" s="288" t="s">
        <v>228</v>
      </c>
      <c r="BQ157" s="289">
        <f>品名!L45</f>
        <v>0</v>
      </c>
      <c r="BR157" s="291">
        <f>品名!M45</f>
        <v>0</v>
      </c>
    </row>
    <row r="158" spans="68:70" x14ac:dyDescent="0.45">
      <c r="BP158" s="288" t="s">
        <v>229</v>
      </c>
      <c r="BQ158" s="289">
        <f>品名!L46</f>
        <v>0</v>
      </c>
      <c r="BR158" s="291">
        <f>品名!M46</f>
        <v>0</v>
      </c>
    </row>
    <row r="159" spans="68:70" x14ac:dyDescent="0.45">
      <c r="BP159" s="288" t="s">
        <v>230</v>
      </c>
      <c r="BQ159" s="289">
        <f>品名!L47</f>
        <v>0</v>
      </c>
      <c r="BR159" s="291">
        <f>品名!M47</f>
        <v>0</v>
      </c>
    </row>
    <row r="160" spans="68:70" x14ac:dyDescent="0.45">
      <c r="BP160" s="288" t="s">
        <v>231</v>
      </c>
      <c r="BQ160" s="289">
        <f>品名!L48</f>
        <v>0</v>
      </c>
      <c r="BR160" s="291">
        <f>品名!M48</f>
        <v>0</v>
      </c>
    </row>
  </sheetData>
  <mergeCells count="5">
    <mergeCell ref="B47:G47"/>
    <mergeCell ref="D3:M3"/>
    <mergeCell ref="H4:M5"/>
    <mergeCell ref="B4:G5"/>
    <mergeCell ref="H43:M43"/>
  </mergeCells>
  <phoneticPr fontId="2"/>
  <pageMargins left="0.51181102362204722" right="0.11811023622047245" top="0.35433070866141736" bottom="0.35433070866141736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F3DF-C1E8-4573-B162-69E16EFB0429}">
  <sheetPr transitionEvaluation="1"/>
  <dimension ref="B2:BU163"/>
  <sheetViews>
    <sheetView zoomScale="98" zoomScaleNormal="98" workbookViewId="0">
      <selection activeCell="C5" sqref="C5:C6"/>
    </sheetView>
  </sheetViews>
  <sheetFormatPr defaultColWidth="8.69921875" defaultRowHeight="19.5" x14ac:dyDescent="0.45"/>
  <cols>
    <col min="1" max="1" width="1.3984375" style="293" customWidth="1"/>
    <col min="2" max="2" width="7.69921875" style="293" customWidth="1"/>
    <col min="3" max="3" width="26.59765625" style="293" customWidth="1"/>
    <col min="4" max="4" width="8.69921875" style="140" customWidth="1"/>
    <col min="5" max="5" width="10.59765625" style="293" customWidth="1"/>
    <col min="6" max="6" width="5.69921875" style="293" customWidth="1"/>
    <col min="7" max="36" width="7.59765625" style="293" customWidth="1"/>
    <col min="37" max="39" width="9.19921875" style="293" customWidth="1"/>
    <col min="40" max="40" width="11.796875" style="293" customWidth="1"/>
    <col min="41" max="67" width="5.69921875" style="293" customWidth="1"/>
    <col min="68" max="68" width="5.69921875" style="139" customWidth="1"/>
    <col min="69" max="69" width="10.796875" style="293" customWidth="1"/>
    <col min="70" max="70" width="27.3984375" style="293" customWidth="1"/>
    <col min="71" max="71" width="5.69921875" style="293" customWidth="1"/>
    <col min="72" max="72" width="10.796875" style="293" customWidth="1"/>
    <col min="73" max="73" width="24.296875" style="293" customWidth="1"/>
    <col min="74" max="74" width="5.69921875" style="293" customWidth="1"/>
    <col min="75" max="79" width="5.296875" style="293" customWidth="1"/>
    <col min="80" max="16384" width="8.69921875" style="293"/>
  </cols>
  <sheetData>
    <row r="2" spans="2:73" ht="28.5" x14ac:dyDescent="0.45">
      <c r="C2" s="368" t="s">
        <v>383</v>
      </c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</row>
    <row r="3" spans="2:73" ht="20.25" thickBot="1" x14ac:dyDescent="0.5">
      <c r="E3" s="141"/>
      <c r="F3" s="141"/>
      <c r="G3" s="141"/>
      <c r="H3" s="142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</row>
    <row r="4" spans="2:73" ht="39" customHeight="1" thickBot="1" x14ac:dyDescent="0.5">
      <c r="B4" s="143" t="s">
        <v>37</v>
      </c>
      <c r="C4" s="144" t="s">
        <v>36</v>
      </c>
      <c r="D4" s="145" t="s">
        <v>141</v>
      </c>
      <c r="E4" s="146" t="s">
        <v>373</v>
      </c>
      <c r="F4" s="147" t="s">
        <v>160</v>
      </c>
      <c r="G4" s="148">
        <v>1</v>
      </c>
      <c r="H4" s="149">
        <v>2</v>
      </c>
      <c r="I4" s="149">
        <v>3</v>
      </c>
      <c r="J4" s="149">
        <v>4</v>
      </c>
      <c r="K4" s="149">
        <v>5</v>
      </c>
      <c r="L4" s="149">
        <v>6</v>
      </c>
      <c r="M4" s="149">
        <v>7</v>
      </c>
      <c r="N4" s="149">
        <v>8</v>
      </c>
      <c r="O4" s="149">
        <v>9</v>
      </c>
      <c r="P4" s="149">
        <v>10</v>
      </c>
      <c r="Q4" s="149">
        <v>11</v>
      </c>
      <c r="R4" s="149">
        <v>12</v>
      </c>
      <c r="S4" s="149">
        <v>13</v>
      </c>
      <c r="T4" s="149">
        <v>14</v>
      </c>
      <c r="U4" s="149">
        <v>15</v>
      </c>
      <c r="V4" s="149">
        <v>16</v>
      </c>
      <c r="W4" s="149">
        <v>17</v>
      </c>
      <c r="X4" s="149">
        <v>18</v>
      </c>
      <c r="Y4" s="149">
        <v>19</v>
      </c>
      <c r="Z4" s="149">
        <v>20</v>
      </c>
      <c r="AA4" s="149">
        <v>21</v>
      </c>
      <c r="AB4" s="149">
        <v>22</v>
      </c>
      <c r="AC4" s="149">
        <v>23</v>
      </c>
      <c r="AD4" s="149">
        <v>24</v>
      </c>
      <c r="AE4" s="149">
        <v>25</v>
      </c>
      <c r="AF4" s="149">
        <v>26</v>
      </c>
      <c r="AG4" s="149">
        <v>27</v>
      </c>
      <c r="AH4" s="149">
        <v>28</v>
      </c>
      <c r="AI4" s="149">
        <v>29</v>
      </c>
      <c r="AJ4" s="149">
        <v>30</v>
      </c>
      <c r="AK4" s="146" t="s">
        <v>382</v>
      </c>
      <c r="AL4" s="150" t="s">
        <v>381</v>
      </c>
      <c r="AM4" s="151" t="s">
        <v>380</v>
      </c>
      <c r="AN4" s="152" t="s">
        <v>142</v>
      </c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4"/>
      <c r="BP4" s="153"/>
      <c r="BQ4" s="153"/>
      <c r="BR4" s="153"/>
    </row>
    <row r="5" spans="2:73" s="154" customFormat="1" x14ac:dyDescent="0.45">
      <c r="B5" s="370"/>
      <c r="C5" s="372">
        <f>IFERROR(VLOOKUP($B5,品名!$BP$4:$BR$160,3,TRUE),"")</f>
        <v>0</v>
      </c>
      <c r="D5" s="374">
        <f>IFERROR(VLOOKUP($B5,品名!$BP$2:$BR$160,2,TRUE),"")</f>
        <v>0</v>
      </c>
      <c r="E5" s="375"/>
      <c r="F5" s="155" t="s">
        <v>157</v>
      </c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82">
        <f>SUM($G5:$AJ5)</f>
        <v>0</v>
      </c>
      <c r="AL5" s="158"/>
      <c r="AM5" s="183">
        <f>($AK5+$E5)-$AL6</f>
        <v>0</v>
      </c>
      <c r="AN5" s="376">
        <f>D5*AL6</f>
        <v>0</v>
      </c>
      <c r="BS5" s="293"/>
      <c r="BT5" s="293"/>
      <c r="BU5" s="293"/>
    </row>
    <row r="6" spans="2:73" s="154" customFormat="1" ht="19.5" customHeight="1" x14ac:dyDescent="0.45">
      <c r="B6" s="371"/>
      <c r="C6" s="373"/>
      <c r="D6" s="364"/>
      <c r="E6" s="365"/>
      <c r="F6" s="159" t="s">
        <v>158</v>
      </c>
      <c r="G6" s="160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2"/>
      <c r="AL6" s="184">
        <f>SUM($G6:$AJ6)</f>
        <v>0</v>
      </c>
      <c r="AM6" s="163"/>
      <c r="AN6" s="361"/>
      <c r="BS6" s="293"/>
      <c r="BT6" s="293"/>
      <c r="BU6" s="293"/>
    </row>
    <row r="7" spans="2:73" s="154" customFormat="1" x14ac:dyDescent="0.45">
      <c r="B7" s="362"/>
      <c r="C7" s="343">
        <f>IFERROR(VLOOKUP($B7,品名!$BP$4:$BR$160,3,TRUE),"")</f>
        <v>0</v>
      </c>
      <c r="D7" s="345">
        <f>IFERROR(VLOOKUP($B7,品名!$BP$2:$BR$160,2,TRUE),"")</f>
        <v>0</v>
      </c>
      <c r="E7" s="347"/>
      <c r="F7" s="164" t="s">
        <v>157</v>
      </c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85">
        <f>SUM($G7:$AJ7)</f>
        <v>0</v>
      </c>
      <c r="AL7" s="167"/>
      <c r="AM7" s="186">
        <f>($AK7+$E7)-$AL8</f>
        <v>0</v>
      </c>
      <c r="AN7" s="349">
        <f>D7*AL8</f>
        <v>0</v>
      </c>
      <c r="BS7" s="293"/>
      <c r="BT7" s="293"/>
      <c r="BU7" s="293"/>
    </row>
    <row r="8" spans="2:73" s="154" customFormat="1" ht="19.149999999999999" customHeight="1" x14ac:dyDescent="0.45">
      <c r="B8" s="367"/>
      <c r="C8" s="363"/>
      <c r="D8" s="364"/>
      <c r="E8" s="365"/>
      <c r="F8" s="159" t="s">
        <v>158</v>
      </c>
      <c r="G8" s="160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2"/>
      <c r="AL8" s="184">
        <f>SUM($G8:$AJ8)</f>
        <v>0</v>
      </c>
      <c r="AM8" s="168"/>
      <c r="AN8" s="361"/>
      <c r="BS8" s="293"/>
      <c r="BT8" s="293"/>
      <c r="BU8" s="293"/>
    </row>
    <row r="9" spans="2:73" s="154" customFormat="1" x14ac:dyDescent="0.45">
      <c r="B9" s="362"/>
      <c r="C9" s="343">
        <f>IFERROR(VLOOKUP($B9,品名!$BP$4:$BR$160,3,TRUE),"")</f>
        <v>0</v>
      </c>
      <c r="D9" s="345">
        <f>IFERROR(VLOOKUP($B9,品名!$BP$2:$BR$160,2,TRUE),"")</f>
        <v>0</v>
      </c>
      <c r="E9" s="347"/>
      <c r="F9" s="164" t="s">
        <v>157</v>
      </c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185">
        <f>SUM($G9:$AJ9)</f>
        <v>0</v>
      </c>
      <c r="AL9" s="167"/>
      <c r="AM9" s="186">
        <f>($AK9+$E9)-$AL10</f>
        <v>0</v>
      </c>
      <c r="AN9" s="349">
        <f>D9*AL10</f>
        <v>0</v>
      </c>
      <c r="BS9" s="293"/>
      <c r="BT9" s="293"/>
      <c r="BU9" s="293" t="s">
        <v>156</v>
      </c>
    </row>
    <row r="10" spans="2:73" s="154" customFormat="1" ht="19.5" customHeight="1" x14ac:dyDescent="0.45">
      <c r="B10" s="367"/>
      <c r="C10" s="363"/>
      <c r="D10" s="364"/>
      <c r="E10" s="365"/>
      <c r="F10" s="159" t="s">
        <v>158</v>
      </c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2"/>
      <c r="AL10" s="184">
        <f>SUM($G10:$AJ10)</f>
        <v>0</v>
      </c>
      <c r="AM10" s="170"/>
      <c r="AN10" s="361"/>
      <c r="BS10" s="293"/>
      <c r="BT10" s="293"/>
      <c r="BU10" s="293"/>
    </row>
    <row r="11" spans="2:73" s="154" customFormat="1" x14ac:dyDescent="0.45">
      <c r="B11" s="362"/>
      <c r="C11" s="343">
        <f>IFERROR(VLOOKUP($B11,品名!$BP$4:$BR$160,3,TRUE),"")</f>
        <v>0</v>
      </c>
      <c r="D11" s="345">
        <f>IFERROR(VLOOKUP($B11,品名!$BP$2:$BR$160,2,TRUE),"")</f>
        <v>0</v>
      </c>
      <c r="E11" s="347"/>
      <c r="F11" s="164" t="s">
        <v>157</v>
      </c>
      <c r="G11" s="165"/>
      <c r="H11" s="166"/>
      <c r="I11" s="166"/>
      <c r="J11" s="171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85">
        <f>SUM($G11:$AJ11)</f>
        <v>0</v>
      </c>
      <c r="AL11" s="167"/>
      <c r="AM11" s="186">
        <f>($AK11+$E11)-$AL12</f>
        <v>0</v>
      </c>
      <c r="AN11" s="349">
        <f>D11*AL12</f>
        <v>0</v>
      </c>
      <c r="BS11" s="293"/>
      <c r="BT11" s="293"/>
      <c r="BU11" s="293"/>
    </row>
    <row r="12" spans="2:73" s="154" customFormat="1" ht="19.149999999999999" customHeight="1" x14ac:dyDescent="0.45">
      <c r="B12" s="362"/>
      <c r="C12" s="363"/>
      <c r="D12" s="364"/>
      <c r="E12" s="365"/>
      <c r="F12" s="159" t="s">
        <v>158</v>
      </c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184">
        <f>SUM($G12:$AJ12)</f>
        <v>0</v>
      </c>
      <c r="AM12" s="163"/>
      <c r="AN12" s="361"/>
      <c r="BS12" s="293"/>
      <c r="BT12" s="293"/>
      <c r="BU12" s="293"/>
    </row>
    <row r="13" spans="2:73" s="154" customFormat="1" x14ac:dyDescent="0.45">
      <c r="B13" s="362"/>
      <c r="C13" s="343">
        <f>IFERROR(VLOOKUP($B13,品名!$BP$4:$BR$160,3,TRUE),"")</f>
        <v>0</v>
      </c>
      <c r="D13" s="345">
        <f>IFERROR(VLOOKUP($B13,品名!$BP$2:$BR$160,2,TRUE),"")</f>
        <v>0</v>
      </c>
      <c r="E13" s="347"/>
      <c r="F13" s="164" t="s">
        <v>157</v>
      </c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85">
        <f>SUM($G13:$AJ13)</f>
        <v>0</v>
      </c>
      <c r="AL13" s="167"/>
      <c r="AM13" s="186">
        <f>($AK13+$E13)-$AL14</f>
        <v>0</v>
      </c>
      <c r="AN13" s="349">
        <f>D13*AL14</f>
        <v>0</v>
      </c>
      <c r="BS13" s="293"/>
      <c r="BT13" s="293"/>
      <c r="BU13" s="293"/>
    </row>
    <row r="14" spans="2:73" s="154" customFormat="1" ht="19.5" customHeight="1" x14ac:dyDescent="0.45">
      <c r="B14" s="362"/>
      <c r="C14" s="363"/>
      <c r="D14" s="364"/>
      <c r="E14" s="365"/>
      <c r="F14" s="159" t="s">
        <v>158</v>
      </c>
      <c r="G14" s="16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L14" s="184">
        <f>SUM($G14:$AJ14)</f>
        <v>0</v>
      </c>
      <c r="AM14" s="163"/>
      <c r="AN14" s="361"/>
      <c r="BS14" s="293"/>
      <c r="BT14" s="293"/>
      <c r="BU14" s="293"/>
    </row>
    <row r="15" spans="2:73" s="154" customFormat="1" x14ac:dyDescent="0.45">
      <c r="B15" s="362"/>
      <c r="C15" s="343">
        <f>IFERROR(VLOOKUP($B15,品名!$BP$4:$BR$160,3,TRUE),"")</f>
        <v>0</v>
      </c>
      <c r="D15" s="345">
        <f>IFERROR(VLOOKUP($B15,品名!$BP$2:$BR$160,2,TRUE),"")</f>
        <v>0</v>
      </c>
      <c r="E15" s="347"/>
      <c r="F15" s="164" t="s">
        <v>157</v>
      </c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85">
        <f>SUM($G15:$AJ15)</f>
        <v>0</v>
      </c>
      <c r="AL15" s="167"/>
      <c r="AM15" s="186">
        <f>($AK15+$E15)-$AL16</f>
        <v>0</v>
      </c>
      <c r="AN15" s="349">
        <f>D15*AL16</f>
        <v>0</v>
      </c>
      <c r="BS15" s="293"/>
      <c r="BT15" s="293"/>
      <c r="BU15" s="293"/>
    </row>
    <row r="16" spans="2:73" s="154" customFormat="1" ht="19.149999999999999" customHeight="1" x14ac:dyDescent="0.45">
      <c r="B16" s="362"/>
      <c r="C16" s="363"/>
      <c r="D16" s="364"/>
      <c r="E16" s="365"/>
      <c r="F16" s="159" t="s">
        <v>158</v>
      </c>
      <c r="G16" s="16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2"/>
      <c r="AL16" s="184">
        <f>SUM($G16:$AJ16)</f>
        <v>0</v>
      </c>
      <c r="AM16" s="163"/>
      <c r="AN16" s="361"/>
      <c r="BS16" s="293"/>
      <c r="BT16" s="293"/>
      <c r="BU16" s="293"/>
    </row>
    <row r="17" spans="2:73" s="154" customFormat="1" x14ac:dyDescent="0.45">
      <c r="B17" s="362"/>
      <c r="C17" s="343">
        <f>IFERROR(VLOOKUP($B17,品名!$BP$4:$BR$160,3,TRUE),"")</f>
        <v>0</v>
      </c>
      <c r="D17" s="345">
        <f>IFERROR(VLOOKUP($B17,品名!$BP$2:$BR$160,2,TRUE),"")</f>
        <v>0</v>
      </c>
      <c r="E17" s="347"/>
      <c r="F17" s="164" t="s">
        <v>157</v>
      </c>
      <c r="G17" s="165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85">
        <f>SUM($G17:$AJ17)</f>
        <v>0</v>
      </c>
      <c r="AL17" s="167"/>
      <c r="AM17" s="186">
        <f>($AK17+$E17)-$AL18</f>
        <v>0</v>
      </c>
      <c r="AN17" s="349">
        <f>D17*AL18</f>
        <v>0</v>
      </c>
      <c r="BS17" s="293"/>
      <c r="BT17" s="293"/>
      <c r="BU17" s="293"/>
    </row>
    <row r="18" spans="2:73" s="154" customFormat="1" ht="19.149999999999999" customHeight="1" x14ac:dyDescent="0.45">
      <c r="B18" s="362"/>
      <c r="C18" s="363"/>
      <c r="D18" s="364"/>
      <c r="E18" s="365"/>
      <c r="F18" s="159" t="s">
        <v>158</v>
      </c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2"/>
      <c r="AL18" s="184">
        <f>SUM($G18:$AJ18)</f>
        <v>0</v>
      </c>
      <c r="AM18" s="163"/>
      <c r="AN18" s="361"/>
      <c r="BS18" s="293"/>
      <c r="BT18" s="293"/>
      <c r="BU18" s="293"/>
    </row>
    <row r="19" spans="2:73" s="154" customFormat="1" x14ac:dyDescent="0.45">
      <c r="B19" s="362"/>
      <c r="C19" s="343">
        <f>IFERROR(VLOOKUP($B19,品名!$BP$4:$BR$160,3,TRUE),"")</f>
        <v>0</v>
      </c>
      <c r="D19" s="345">
        <f>IFERROR(VLOOKUP($B19,品名!$BP$2:$BR$160,2,TRUE),"")</f>
        <v>0</v>
      </c>
      <c r="E19" s="347"/>
      <c r="F19" s="164" t="s">
        <v>157</v>
      </c>
      <c r="G19" s="165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185">
        <f>SUM($G19:$AJ19)</f>
        <v>0</v>
      </c>
      <c r="AL19" s="167"/>
      <c r="AM19" s="186">
        <f>($AK19+$E19)-$AL20</f>
        <v>0</v>
      </c>
      <c r="AN19" s="349">
        <f>D19*AL20</f>
        <v>0</v>
      </c>
      <c r="BS19" s="293"/>
      <c r="BT19" s="293"/>
      <c r="BU19" s="293"/>
    </row>
    <row r="20" spans="2:73" s="154" customFormat="1" ht="19.149999999999999" customHeight="1" x14ac:dyDescent="0.45">
      <c r="B20" s="362"/>
      <c r="C20" s="363"/>
      <c r="D20" s="364"/>
      <c r="E20" s="365"/>
      <c r="F20" s="159" t="s">
        <v>158</v>
      </c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2"/>
      <c r="AL20" s="184">
        <f>SUM($G20:$AJ20)</f>
        <v>0</v>
      </c>
      <c r="AM20" s="163"/>
      <c r="AN20" s="361"/>
      <c r="BS20" s="293"/>
      <c r="BT20" s="293"/>
      <c r="BU20" s="293"/>
    </row>
    <row r="21" spans="2:73" s="154" customFormat="1" x14ac:dyDescent="0.45">
      <c r="B21" s="362"/>
      <c r="C21" s="343">
        <f>IFERROR(VLOOKUP($B21,品名!$BP$4:$BR$160,3,TRUE),"")</f>
        <v>0</v>
      </c>
      <c r="D21" s="345">
        <f>IFERROR(VLOOKUP($B21,品名!$BP$2:$BR$160,2,TRUE),"")</f>
        <v>0</v>
      </c>
      <c r="E21" s="347"/>
      <c r="F21" s="164" t="s">
        <v>157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85">
        <f>SUM($G21:$AJ21)</f>
        <v>0</v>
      </c>
      <c r="AL21" s="167"/>
      <c r="AM21" s="186">
        <f>($AK21+$E21)-$AL22</f>
        <v>0</v>
      </c>
      <c r="AN21" s="349">
        <f>D21*AL22</f>
        <v>0</v>
      </c>
      <c r="BS21" s="293"/>
      <c r="BT21" s="293"/>
      <c r="BU21" s="293"/>
    </row>
    <row r="22" spans="2:73" ht="19.899999999999999" customHeight="1" x14ac:dyDescent="0.45">
      <c r="B22" s="362"/>
      <c r="C22" s="363"/>
      <c r="D22" s="364"/>
      <c r="E22" s="365"/>
      <c r="F22" s="159" t="s">
        <v>158</v>
      </c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2"/>
      <c r="AL22" s="184">
        <f>SUM($G22:$AJ22)</f>
        <v>0</v>
      </c>
      <c r="AM22" s="163"/>
      <c r="AN22" s="361"/>
      <c r="BP22" s="293"/>
    </row>
    <row r="23" spans="2:73" x14ac:dyDescent="0.45">
      <c r="B23" s="362"/>
      <c r="C23" s="343">
        <f>IFERROR(VLOOKUP($B23,品名!$BP$4:$BR$160,3,TRUE),"")</f>
        <v>0</v>
      </c>
      <c r="D23" s="345">
        <f>IFERROR(VLOOKUP($B23,品名!$BP$2:$BR$160,2,TRUE),"")</f>
        <v>0</v>
      </c>
      <c r="E23" s="347"/>
      <c r="F23" s="164" t="s">
        <v>157</v>
      </c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85">
        <f>SUM($G23:$AJ23)</f>
        <v>0</v>
      </c>
      <c r="AL23" s="167"/>
      <c r="AM23" s="186">
        <f>($AK23+$E23)-$AL24</f>
        <v>0</v>
      </c>
      <c r="AN23" s="349">
        <f>D23*AL24</f>
        <v>0</v>
      </c>
      <c r="BP23" s="293"/>
    </row>
    <row r="24" spans="2:73" ht="19.899999999999999" customHeight="1" x14ac:dyDescent="0.45">
      <c r="B24" s="362"/>
      <c r="C24" s="363"/>
      <c r="D24" s="364"/>
      <c r="E24" s="365"/>
      <c r="F24" s="159" t="s">
        <v>158</v>
      </c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2"/>
      <c r="AL24" s="184">
        <f>SUM($G24:$AJ24)</f>
        <v>0</v>
      </c>
      <c r="AM24" s="163"/>
      <c r="AN24" s="361"/>
      <c r="BP24" s="293"/>
    </row>
    <row r="25" spans="2:73" x14ac:dyDescent="0.45">
      <c r="B25" s="362"/>
      <c r="C25" s="343">
        <f>IFERROR(VLOOKUP($B25,品名!$BP$4:$BR$160,3,TRUE),"")</f>
        <v>0</v>
      </c>
      <c r="D25" s="345">
        <f>IFERROR(VLOOKUP($B25,品名!$BP$2:$BR$160,2,TRUE),"")</f>
        <v>0</v>
      </c>
      <c r="E25" s="347"/>
      <c r="F25" s="164" t="s">
        <v>157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85">
        <f>SUM($G25:$AJ25)</f>
        <v>0</v>
      </c>
      <c r="AL25" s="167"/>
      <c r="AM25" s="186">
        <f>($AK25+$E25)-$AL26</f>
        <v>0</v>
      </c>
      <c r="AN25" s="349">
        <f>D25*AL26</f>
        <v>0</v>
      </c>
      <c r="BP25" s="293"/>
    </row>
    <row r="26" spans="2:73" ht="19.899999999999999" customHeight="1" x14ac:dyDescent="0.45">
      <c r="B26" s="362"/>
      <c r="C26" s="363"/>
      <c r="D26" s="364"/>
      <c r="E26" s="365"/>
      <c r="F26" s="159" t="s">
        <v>158</v>
      </c>
      <c r="G26" s="160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2"/>
      <c r="AL26" s="184">
        <f>SUM($G26:$AJ26)</f>
        <v>0</v>
      </c>
      <c r="AM26" s="163"/>
      <c r="AN26" s="361"/>
      <c r="BP26" s="293"/>
    </row>
    <row r="27" spans="2:73" ht="19.899999999999999" customHeight="1" x14ac:dyDescent="0.45">
      <c r="B27" s="362"/>
      <c r="C27" s="343">
        <f>IFERROR(VLOOKUP($B27,品名!$BP$4:$BR$160,3,TRUE),"")</f>
        <v>0</v>
      </c>
      <c r="D27" s="345">
        <f>IFERROR(VLOOKUP($B27,品名!$BP$2:$BR$160,2,TRUE),"")</f>
        <v>0</v>
      </c>
      <c r="E27" s="347"/>
      <c r="F27" s="164" t="s">
        <v>157</v>
      </c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85">
        <f>SUM($G27:$AJ27)</f>
        <v>0</v>
      </c>
      <c r="AL27" s="167"/>
      <c r="AM27" s="183">
        <f>($AK27+$E27)-$AL28</f>
        <v>0</v>
      </c>
      <c r="AN27" s="349">
        <f>D27*AL28</f>
        <v>0</v>
      </c>
      <c r="BP27" s="293"/>
    </row>
    <row r="28" spans="2:73" ht="19.899999999999999" customHeight="1" x14ac:dyDescent="0.45">
      <c r="B28" s="362"/>
      <c r="C28" s="363"/>
      <c r="D28" s="364"/>
      <c r="E28" s="365"/>
      <c r="F28" s="159" t="s">
        <v>158</v>
      </c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2"/>
      <c r="AL28" s="184">
        <f>SUM($G28:$AJ28)</f>
        <v>0</v>
      </c>
      <c r="AM28" s="163"/>
      <c r="AN28" s="361"/>
      <c r="BP28" s="293"/>
    </row>
    <row r="29" spans="2:73" ht="19.899999999999999" customHeight="1" x14ac:dyDescent="0.45">
      <c r="B29" s="362"/>
      <c r="C29" s="343">
        <f>IFERROR(VLOOKUP($B29,品名!$BP$4:$BR$160,3,TRUE),"")</f>
        <v>0</v>
      </c>
      <c r="D29" s="345">
        <f>IFERROR(VLOOKUP($B29,品名!$BP$2:$BR$160,2,TRUE),"")</f>
        <v>0</v>
      </c>
      <c r="E29" s="347"/>
      <c r="F29" s="164" t="s">
        <v>157</v>
      </c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85">
        <f>SUM($G29:$AJ29)</f>
        <v>0</v>
      </c>
      <c r="AL29" s="167"/>
      <c r="AM29" s="183">
        <f>($AK29+$E29)-$AL30</f>
        <v>0</v>
      </c>
      <c r="AN29" s="349">
        <f>D29*AL30</f>
        <v>0</v>
      </c>
      <c r="BP29" s="293"/>
    </row>
    <row r="30" spans="2:73" ht="19.899999999999999" customHeight="1" x14ac:dyDescent="0.45">
      <c r="B30" s="362"/>
      <c r="C30" s="363"/>
      <c r="D30" s="364"/>
      <c r="E30" s="365"/>
      <c r="F30" s="159" t="s">
        <v>158</v>
      </c>
      <c r="G30" s="160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2"/>
      <c r="AL30" s="184">
        <f>SUM($G30:$AJ30)</f>
        <v>0</v>
      </c>
      <c r="AM30" s="163"/>
      <c r="AN30" s="361"/>
      <c r="BP30" s="293"/>
    </row>
    <row r="31" spans="2:73" x14ac:dyDescent="0.45">
      <c r="B31" s="362"/>
      <c r="C31" s="343">
        <f>IFERROR(VLOOKUP($B31,品名!$BP$4:$BR$160,3,TRUE),"")</f>
        <v>0</v>
      </c>
      <c r="D31" s="345">
        <f>IFERROR(VLOOKUP($B31,品名!$BP$2:$BR$160,2,TRUE),"")</f>
        <v>0</v>
      </c>
      <c r="E31" s="347"/>
      <c r="F31" s="164" t="s">
        <v>157</v>
      </c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85">
        <f>SUM($G31:$AJ31)</f>
        <v>0</v>
      </c>
      <c r="AL31" s="167"/>
      <c r="AM31" s="183">
        <f>($AK31+$E31)-$AL32</f>
        <v>0</v>
      </c>
      <c r="AN31" s="349">
        <f>D31*AL32</f>
        <v>0</v>
      </c>
      <c r="BP31" s="293"/>
    </row>
    <row r="32" spans="2:73" ht="19.5" customHeight="1" x14ac:dyDescent="0.45">
      <c r="B32" s="362"/>
      <c r="C32" s="363"/>
      <c r="D32" s="364"/>
      <c r="E32" s="365"/>
      <c r="F32" s="159" t="s">
        <v>158</v>
      </c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2"/>
      <c r="AL32" s="184">
        <f>SUM($G32:$AJ32)</f>
        <v>0</v>
      </c>
      <c r="AM32" s="163"/>
      <c r="AN32" s="361"/>
      <c r="BP32" s="293"/>
    </row>
    <row r="33" spans="2:68" x14ac:dyDescent="0.45">
      <c r="B33" s="362"/>
      <c r="C33" s="343">
        <f>IFERROR(VLOOKUP($B33,品名!$BP$4:$BR$160,3,TRUE),"")</f>
        <v>0</v>
      </c>
      <c r="D33" s="345">
        <f>IFERROR(VLOOKUP($B33,品名!$BP$2:$BR$160,2,TRUE),"")</f>
        <v>0</v>
      </c>
      <c r="E33" s="347"/>
      <c r="F33" s="164" t="s">
        <v>157</v>
      </c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85">
        <f>SUM($G33:$AJ33)</f>
        <v>0</v>
      </c>
      <c r="AL33" s="167"/>
      <c r="AM33" s="183">
        <f>($AK33+$E33)-$AL34</f>
        <v>0</v>
      </c>
      <c r="AN33" s="349">
        <f>D33*AL34</f>
        <v>0</v>
      </c>
      <c r="BP33" s="293"/>
    </row>
    <row r="34" spans="2:68" ht="19.899999999999999" customHeight="1" x14ac:dyDescent="0.45">
      <c r="B34" s="362"/>
      <c r="C34" s="363"/>
      <c r="D34" s="364"/>
      <c r="E34" s="365"/>
      <c r="F34" s="159" t="s">
        <v>158</v>
      </c>
      <c r="G34" s="160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2"/>
      <c r="AL34" s="184">
        <f>SUM($G34:$AJ34)</f>
        <v>0</v>
      </c>
      <c r="AM34" s="163"/>
      <c r="AN34" s="361"/>
      <c r="BP34" s="293"/>
    </row>
    <row r="35" spans="2:68" x14ac:dyDescent="0.45">
      <c r="B35" s="362"/>
      <c r="C35" s="343">
        <f>IFERROR(VLOOKUP($B35,品名!$BP$4:$BR$160,3,TRUE),"")</f>
        <v>0</v>
      </c>
      <c r="D35" s="345">
        <f>IFERROR(VLOOKUP($B35,品名!$BP$2:$BR$160,2,TRUE),"")</f>
        <v>0</v>
      </c>
      <c r="E35" s="347"/>
      <c r="F35" s="164" t="s">
        <v>157</v>
      </c>
      <c r="G35" s="165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85">
        <f>SUM($G35:$AJ35)</f>
        <v>0</v>
      </c>
      <c r="AL35" s="167"/>
      <c r="AM35" s="183">
        <f>($AK35+$E35)-$AL36</f>
        <v>0</v>
      </c>
      <c r="AN35" s="349">
        <f>D35*AL36</f>
        <v>0</v>
      </c>
      <c r="BP35" s="293"/>
    </row>
    <row r="36" spans="2:68" ht="20.45" customHeight="1" x14ac:dyDescent="0.45">
      <c r="B36" s="362"/>
      <c r="C36" s="363"/>
      <c r="D36" s="364"/>
      <c r="E36" s="365"/>
      <c r="F36" s="159" t="s">
        <v>158</v>
      </c>
      <c r="G36" s="160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2"/>
      <c r="AL36" s="184">
        <f>SUM($G36:$AJ36)</f>
        <v>0</v>
      </c>
      <c r="AM36" s="163"/>
      <c r="AN36" s="361"/>
      <c r="BP36" s="293"/>
    </row>
    <row r="37" spans="2:68" ht="21" customHeight="1" x14ac:dyDescent="0.45">
      <c r="B37" s="362"/>
      <c r="C37" s="343">
        <f>IFERROR(VLOOKUP($B37,品名!$BP$4:$BR$160,3,TRUE),"")</f>
        <v>0</v>
      </c>
      <c r="D37" s="345">
        <f>IFERROR(VLOOKUP($B37,品名!$BP$2:$BR$160,2,TRUE),"")</f>
        <v>0</v>
      </c>
      <c r="E37" s="347"/>
      <c r="F37" s="164" t="s">
        <v>157</v>
      </c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85">
        <f>SUM($G37:$AJ37)</f>
        <v>0</v>
      </c>
      <c r="AL37" s="167"/>
      <c r="AM37" s="183">
        <f>($AK37+$E37)-$AL38</f>
        <v>0</v>
      </c>
      <c r="AN37" s="366">
        <f>D37*AL38</f>
        <v>0</v>
      </c>
      <c r="BP37" s="293"/>
    </row>
    <row r="38" spans="2:68" ht="19.899999999999999" customHeight="1" x14ac:dyDescent="0.45">
      <c r="B38" s="362"/>
      <c r="C38" s="363"/>
      <c r="D38" s="364"/>
      <c r="E38" s="365"/>
      <c r="F38" s="159" t="s">
        <v>158</v>
      </c>
      <c r="G38" s="160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2"/>
      <c r="AL38" s="184">
        <f>SUM($G38:$AJ38)</f>
        <v>0</v>
      </c>
      <c r="AM38" s="163"/>
      <c r="AN38" s="361"/>
      <c r="BP38" s="293"/>
    </row>
    <row r="39" spans="2:68" x14ac:dyDescent="0.45">
      <c r="B39" s="362"/>
      <c r="C39" s="343">
        <f>IFERROR(VLOOKUP($B39,品名!$BP$4:$BR$160,3,TRUE),"")</f>
        <v>0</v>
      </c>
      <c r="D39" s="345">
        <f>IFERROR(VLOOKUP($B39,品名!$BP$2:$BR$160,2,TRUE),"")</f>
        <v>0</v>
      </c>
      <c r="E39" s="347"/>
      <c r="F39" s="164" t="s">
        <v>157</v>
      </c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85">
        <f>SUM($G39:$AJ39)</f>
        <v>0</v>
      </c>
      <c r="AL39" s="167"/>
      <c r="AM39" s="186">
        <f>($AK39+$E39)-$AL40</f>
        <v>0</v>
      </c>
      <c r="AN39" s="349">
        <f>D39*AL40</f>
        <v>0</v>
      </c>
      <c r="BP39" s="293"/>
    </row>
    <row r="40" spans="2:68" x14ac:dyDescent="0.45">
      <c r="B40" s="362"/>
      <c r="C40" s="363"/>
      <c r="D40" s="364"/>
      <c r="E40" s="365"/>
      <c r="F40" s="159" t="s">
        <v>158</v>
      </c>
      <c r="G40" s="160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2"/>
      <c r="AL40" s="184">
        <f>SUM($G40:$AJ40)</f>
        <v>0</v>
      </c>
      <c r="AM40" s="163"/>
      <c r="AN40" s="361"/>
      <c r="BP40" s="293"/>
    </row>
    <row r="41" spans="2:68" x14ac:dyDescent="0.45">
      <c r="B41" s="362"/>
      <c r="C41" s="343">
        <f>IFERROR(VLOOKUP($B41,品名!$BP$4:$BR$160,3,TRUE),"")</f>
        <v>0</v>
      </c>
      <c r="D41" s="345">
        <f>IFERROR(VLOOKUP($B41,品名!$BP$2:$BR$160,2,TRUE),"")</f>
        <v>0</v>
      </c>
      <c r="E41" s="347"/>
      <c r="F41" s="164" t="s">
        <v>157</v>
      </c>
      <c r="G41" s="165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85">
        <f>SUM($G41:$AJ41)</f>
        <v>0</v>
      </c>
      <c r="AL41" s="167"/>
      <c r="AM41" s="186">
        <f>($AK41+$E41)-$AL42</f>
        <v>0</v>
      </c>
      <c r="AN41" s="349">
        <f>D41*AL42</f>
        <v>0</v>
      </c>
      <c r="BP41" s="293"/>
    </row>
    <row r="42" spans="2:68" x14ac:dyDescent="0.45">
      <c r="B42" s="362"/>
      <c r="C42" s="363"/>
      <c r="D42" s="364"/>
      <c r="E42" s="365"/>
      <c r="F42" s="159" t="s">
        <v>158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2"/>
      <c r="AL42" s="184">
        <f>SUM($G42:$AJ42)</f>
        <v>0</v>
      </c>
      <c r="AM42" s="163"/>
      <c r="AN42" s="361"/>
      <c r="BP42" s="293"/>
    </row>
    <row r="43" spans="2:68" x14ac:dyDescent="0.45">
      <c r="B43" s="341"/>
      <c r="C43" s="343">
        <f>IFERROR(VLOOKUP($B43,品名!$BP$4:$BR$160,3,TRUE),"")</f>
        <v>0</v>
      </c>
      <c r="D43" s="345">
        <f>IFERROR(VLOOKUP($B43,品名!$BP$2:$BR$160,2,TRUE),"")</f>
        <v>0</v>
      </c>
      <c r="E43" s="347"/>
      <c r="F43" s="164" t="s">
        <v>157</v>
      </c>
      <c r="G43" s="165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85">
        <f>SUM($G43:$AJ43)</f>
        <v>0</v>
      </c>
      <c r="AL43" s="167"/>
      <c r="AM43" s="186">
        <f>($AK43+$E43)-$AL44</f>
        <v>0</v>
      </c>
      <c r="AN43" s="349">
        <f>D43*AL44</f>
        <v>0</v>
      </c>
      <c r="BP43" s="293"/>
    </row>
    <row r="44" spans="2:68" ht="20.25" thickBot="1" x14ac:dyDescent="0.5">
      <c r="B44" s="342"/>
      <c r="C44" s="344"/>
      <c r="D44" s="346"/>
      <c r="E44" s="348"/>
      <c r="F44" s="172" t="s">
        <v>158</v>
      </c>
      <c r="G44" s="173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5"/>
      <c r="AL44" s="187">
        <f>SUM($G44:$AJ44)</f>
        <v>0</v>
      </c>
      <c r="AM44" s="176"/>
      <c r="AN44" s="350"/>
      <c r="BP44" s="293"/>
    </row>
    <row r="45" spans="2:68" ht="20.45" customHeight="1" thickTop="1" x14ac:dyDescent="0.45">
      <c r="B45" s="351" t="s">
        <v>159</v>
      </c>
      <c r="C45" s="352"/>
      <c r="D45" s="355"/>
      <c r="E45" s="357">
        <f>SUM(E5:E44)</f>
        <v>0</v>
      </c>
      <c r="F45" s="177" t="s">
        <v>157</v>
      </c>
      <c r="G45" s="298">
        <f>SUM(G5,G7,G9,G11,G13,G15,G17,G19,G21,G23,G25,G27,G29,G31,G33,G35,G37,G39,G41,G43)</f>
        <v>0</v>
      </c>
      <c r="H45" s="299">
        <f t="shared" ref="H45:AJ45" si="0">SUM(H5,H7,H9,H11,H13,H15,H17,H19,H21,H23,H25,H27,H29,H31,H33,H35,H37,H39,H41,H43)</f>
        <v>0</v>
      </c>
      <c r="I45" s="299">
        <f t="shared" si="0"/>
        <v>0</v>
      </c>
      <c r="J45" s="299">
        <f t="shared" si="0"/>
        <v>0</v>
      </c>
      <c r="K45" s="299">
        <f t="shared" si="0"/>
        <v>0</v>
      </c>
      <c r="L45" s="299">
        <f t="shared" si="0"/>
        <v>0</v>
      </c>
      <c r="M45" s="299">
        <f t="shared" si="0"/>
        <v>0</v>
      </c>
      <c r="N45" s="299">
        <f t="shared" si="0"/>
        <v>0</v>
      </c>
      <c r="O45" s="299">
        <f t="shared" si="0"/>
        <v>0</v>
      </c>
      <c r="P45" s="299">
        <f t="shared" si="0"/>
        <v>0</v>
      </c>
      <c r="Q45" s="299">
        <f t="shared" si="0"/>
        <v>0</v>
      </c>
      <c r="R45" s="299">
        <f t="shared" si="0"/>
        <v>0</v>
      </c>
      <c r="S45" s="299">
        <f t="shared" si="0"/>
        <v>0</v>
      </c>
      <c r="T45" s="299">
        <f t="shared" si="0"/>
        <v>0</v>
      </c>
      <c r="U45" s="299">
        <f t="shared" si="0"/>
        <v>0</v>
      </c>
      <c r="V45" s="299">
        <f t="shared" si="0"/>
        <v>0</v>
      </c>
      <c r="W45" s="299">
        <f t="shared" si="0"/>
        <v>0</v>
      </c>
      <c r="X45" s="299">
        <f t="shared" si="0"/>
        <v>0</v>
      </c>
      <c r="Y45" s="299">
        <f t="shared" si="0"/>
        <v>0</v>
      </c>
      <c r="Z45" s="299">
        <f t="shared" si="0"/>
        <v>0</v>
      </c>
      <c r="AA45" s="299">
        <f t="shared" si="0"/>
        <v>0</v>
      </c>
      <c r="AB45" s="299">
        <f t="shared" si="0"/>
        <v>0</v>
      </c>
      <c r="AC45" s="299">
        <f t="shared" si="0"/>
        <v>0</v>
      </c>
      <c r="AD45" s="299">
        <f t="shared" si="0"/>
        <v>0</v>
      </c>
      <c r="AE45" s="299">
        <f t="shared" si="0"/>
        <v>0</v>
      </c>
      <c r="AF45" s="299">
        <f t="shared" si="0"/>
        <v>0</v>
      </c>
      <c r="AG45" s="299">
        <f t="shared" si="0"/>
        <v>0</v>
      </c>
      <c r="AH45" s="299">
        <f t="shared" si="0"/>
        <v>0</v>
      </c>
      <c r="AI45" s="299">
        <f t="shared" si="0"/>
        <v>0</v>
      </c>
      <c r="AJ45" s="193">
        <f t="shared" si="0"/>
        <v>0</v>
      </c>
      <c r="AK45" s="189">
        <f>SUM($G45:$AJ45)</f>
        <v>0</v>
      </c>
      <c r="AL45" s="178"/>
      <c r="AM45" s="190">
        <f>($AK45+$E45)-$AL46</f>
        <v>0</v>
      </c>
      <c r="AN45" s="359">
        <f>SUM(AN5:AN44)</f>
        <v>0</v>
      </c>
      <c r="BP45" s="293"/>
    </row>
    <row r="46" spans="2:68" ht="20.25" thickBot="1" x14ac:dyDescent="0.5">
      <c r="B46" s="353"/>
      <c r="C46" s="354"/>
      <c r="D46" s="356"/>
      <c r="E46" s="358"/>
      <c r="F46" s="179" t="s">
        <v>158</v>
      </c>
      <c r="G46" s="300">
        <f>SUM(G6,G8,G10,G12,G14,G16,G18,G20,G22,G24,G26,G28,G30,G32,G34,G36,G38,G40,G42,G44)</f>
        <v>0</v>
      </c>
      <c r="H46" s="192">
        <f t="shared" ref="H46:AJ46" si="1">SUM(H6,H8,H10,H12,H14,H16,H18,H20,H22,H24,H26,H28,H30,H32,H34,H36,H38,H40,H42,H44)</f>
        <v>0</v>
      </c>
      <c r="I46" s="192">
        <f t="shared" si="1"/>
        <v>0</v>
      </c>
      <c r="J46" s="192">
        <f t="shared" si="1"/>
        <v>0</v>
      </c>
      <c r="K46" s="192">
        <f t="shared" si="1"/>
        <v>0</v>
      </c>
      <c r="L46" s="192">
        <f t="shared" si="1"/>
        <v>0</v>
      </c>
      <c r="M46" s="192">
        <f t="shared" si="1"/>
        <v>0</v>
      </c>
      <c r="N46" s="192">
        <f t="shared" si="1"/>
        <v>0</v>
      </c>
      <c r="O46" s="192">
        <f t="shared" si="1"/>
        <v>0</v>
      </c>
      <c r="P46" s="192">
        <f t="shared" si="1"/>
        <v>0</v>
      </c>
      <c r="Q46" s="192">
        <f t="shared" si="1"/>
        <v>0</v>
      </c>
      <c r="R46" s="192">
        <f t="shared" si="1"/>
        <v>0</v>
      </c>
      <c r="S46" s="192">
        <f t="shared" si="1"/>
        <v>0</v>
      </c>
      <c r="T46" s="192">
        <f t="shared" si="1"/>
        <v>0</v>
      </c>
      <c r="U46" s="192">
        <f t="shared" si="1"/>
        <v>0</v>
      </c>
      <c r="V46" s="192">
        <f t="shared" si="1"/>
        <v>0</v>
      </c>
      <c r="W46" s="192">
        <f t="shared" si="1"/>
        <v>0</v>
      </c>
      <c r="X46" s="192">
        <f t="shared" si="1"/>
        <v>0</v>
      </c>
      <c r="Y46" s="192">
        <f t="shared" si="1"/>
        <v>0</v>
      </c>
      <c r="Z46" s="192">
        <f t="shared" si="1"/>
        <v>0</v>
      </c>
      <c r="AA46" s="192">
        <f t="shared" si="1"/>
        <v>0</v>
      </c>
      <c r="AB46" s="192">
        <f t="shared" si="1"/>
        <v>0</v>
      </c>
      <c r="AC46" s="192">
        <f t="shared" si="1"/>
        <v>0</v>
      </c>
      <c r="AD46" s="192">
        <f t="shared" si="1"/>
        <v>0</v>
      </c>
      <c r="AE46" s="192">
        <f t="shared" si="1"/>
        <v>0</v>
      </c>
      <c r="AF46" s="192">
        <f t="shared" si="1"/>
        <v>0</v>
      </c>
      <c r="AG46" s="192">
        <f t="shared" si="1"/>
        <v>0</v>
      </c>
      <c r="AH46" s="192">
        <f t="shared" si="1"/>
        <v>0</v>
      </c>
      <c r="AI46" s="192">
        <f t="shared" si="1"/>
        <v>0</v>
      </c>
      <c r="AJ46" s="215">
        <f t="shared" si="1"/>
        <v>0</v>
      </c>
      <c r="AK46" s="180"/>
      <c r="AL46" s="193">
        <f>SUM($G46:$AJ46)</f>
        <v>0</v>
      </c>
      <c r="AM46" s="181"/>
      <c r="AN46" s="360"/>
      <c r="BP46" s="293"/>
    </row>
    <row r="47" spans="2:68" ht="20.25" thickTop="1" x14ac:dyDescent="0.45">
      <c r="AK47" s="194">
        <f>SUM(AK5,AK7,AK9,AK11,AK13,AK15,AK17,AK19,AK21,AK23,AK25,AK27,AK29,AK31,AK33,AK35,AK37,AK39,AK41,AK43)</f>
        <v>0</v>
      </c>
      <c r="AL47" s="195">
        <f>SUM(AL6,AL8,AL10,AL12,AL14,AL16,AL18,AL20,AL22,AL24,AL26,AL28,AL30,AL32,AL34,AL36,AL38,AL40,AL42,AL44)</f>
        <v>0</v>
      </c>
      <c r="AM47" s="196">
        <f>SUM(AM5,AM7,AM9,AM11,AM13,AM15,AM17,AM19,AM21,AM23,AM25,AM27,AM29,AM31,AM33,AM35,AM37,AM39,AM41,AM43)</f>
        <v>0</v>
      </c>
      <c r="BP47" s="293"/>
    </row>
    <row r="48" spans="2:68" x14ac:dyDescent="0.45">
      <c r="BP48" s="293"/>
    </row>
    <row r="49" spans="68:68" x14ac:dyDescent="0.45">
      <c r="BP49" s="293"/>
    </row>
    <row r="50" spans="68:68" x14ac:dyDescent="0.45">
      <c r="BP50" s="293"/>
    </row>
    <row r="51" spans="68:68" x14ac:dyDescent="0.45">
      <c r="BP51" s="293"/>
    </row>
    <row r="52" spans="68:68" x14ac:dyDescent="0.45">
      <c r="BP52" s="293"/>
    </row>
    <row r="53" spans="68:68" x14ac:dyDescent="0.45">
      <c r="BP53" s="293"/>
    </row>
    <row r="54" spans="68:68" x14ac:dyDescent="0.45">
      <c r="BP54" s="293"/>
    </row>
    <row r="55" spans="68:68" x14ac:dyDescent="0.45">
      <c r="BP55" s="293"/>
    </row>
    <row r="56" spans="68:68" x14ac:dyDescent="0.45">
      <c r="BP56" s="293"/>
    </row>
    <row r="57" spans="68:68" x14ac:dyDescent="0.45">
      <c r="BP57" s="293"/>
    </row>
    <row r="58" spans="68:68" x14ac:dyDescent="0.45">
      <c r="BP58" s="293"/>
    </row>
    <row r="59" spans="68:68" x14ac:dyDescent="0.45">
      <c r="BP59" s="293"/>
    </row>
    <row r="60" spans="68:68" x14ac:dyDescent="0.45">
      <c r="BP60" s="293"/>
    </row>
    <row r="61" spans="68:68" x14ac:dyDescent="0.45">
      <c r="BP61" s="293"/>
    </row>
    <row r="62" spans="68:68" x14ac:dyDescent="0.45">
      <c r="BP62" s="293"/>
    </row>
    <row r="63" spans="68:68" x14ac:dyDescent="0.45">
      <c r="BP63" s="293"/>
    </row>
    <row r="64" spans="68:68" x14ac:dyDescent="0.45">
      <c r="BP64" s="293"/>
    </row>
    <row r="65" spans="68:68" x14ac:dyDescent="0.45">
      <c r="BP65" s="293"/>
    </row>
    <row r="66" spans="68:68" x14ac:dyDescent="0.45">
      <c r="BP66" s="293"/>
    </row>
    <row r="67" spans="68:68" x14ac:dyDescent="0.45">
      <c r="BP67" s="293"/>
    </row>
    <row r="68" spans="68:68" x14ac:dyDescent="0.45">
      <c r="BP68" s="293"/>
    </row>
    <row r="69" spans="68:68" x14ac:dyDescent="0.45">
      <c r="BP69" s="293"/>
    </row>
    <row r="70" spans="68:68" x14ac:dyDescent="0.45">
      <c r="BP70" s="293"/>
    </row>
    <row r="71" spans="68:68" x14ac:dyDescent="0.45">
      <c r="BP71" s="293"/>
    </row>
    <row r="72" spans="68:68" x14ac:dyDescent="0.45">
      <c r="BP72" s="293"/>
    </row>
    <row r="73" spans="68:68" x14ac:dyDescent="0.45">
      <c r="BP73" s="293"/>
    </row>
    <row r="74" spans="68:68" ht="19.899999999999999" customHeight="1" x14ac:dyDescent="0.45">
      <c r="BP74" s="293"/>
    </row>
    <row r="75" spans="68:68" x14ac:dyDescent="0.45">
      <c r="BP75" s="293"/>
    </row>
    <row r="76" spans="68:68" x14ac:dyDescent="0.45">
      <c r="BP76" s="293"/>
    </row>
    <row r="77" spans="68:68" x14ac:dyDescent="0.45">
      <c r="BP77" s="293"/>
    </row>
    <row r="78" spans="68:68" x14ac:dyDescent="0.45">
      <c r="BP78" s="293"/>
    </row>
    <row r="79" spans="68:68" x14ac:dyDescent="0.45">
      <c r="BP79" s="293"/>
    </row>
    <row r="80" spans="68:68" x14ac:dyDescent="0.45">
      <c r="BP80" s="293"/>
    </row>
    <row r="81" spans="68:68" x14ac:dyDescent="0.45">
      <c r="BP81" s="293"/>
    </row>
    <row r="82" spans="68:68" x14ac:dyDescent="0.45">
      <c r="BP82" s="293"/>
    </row>
    <row r="83" spans="68:68" x14ac:dyDescent="0.45">
      <c r="BP83" s="293"/>
    </row>
    <row r="84" spans="68:68" x14ac:dyDescent="0.45">
      <c r="BP84" s="293"/>
    </row>
    <row r="85" spans="68:68" x14ac:dyDescent="0.45">
      <c r="BP85" s="293"/>
    </row>
    <row r="86" spans="68:68" x14ac:dyDescent="0.45">
      <c r="BP86" s="293"/>
    </row>
    <row r="87" spans="68:68" x14ac:dyDescent="0.45">
      <c r="BP87" s="293"/>
    </row>
    <row r="88" spans="68:68" x14ac:dyDescent="0.45">
      <c r="BP88" s="293"/>
    </row>
    <row r="89" spans="68:68" x14ac:dyDescent="0.45">
      <c r="BP89" s="293"/>
    </row>
    <row r="90" spans="68:68" x14ac:dyDescent="0.45">
      <c r="BP90" s="293"/>
    </row>
    <row r="91" spans="68:68" x14ac:dyDescent="0.45">
      <c r="BP91" s="293"/>
    </row>
    <row r="92" spans="68:68" x14ac:dyDescent="0.45">
      <c r="BP92" s="293"/>
    </row>
    <row r="93" spans="68:68" x14ac:dyDescent="0.45">
      <c r="BP93" s="293"/>
    </row>
    <row r="94" spans="68:68" x14ac:dyDescent="0.45">
      <c r="BP94" s="293"/>
    </row>
    <row r="95" spans="68:68" x14ac:dyDescent="0.45">
      <c r="BP95" s="293"/>
    </row>
    <row r="96" spans="68:68" x14ac:dyDescent="0.45">
      <c r="BP96" s="293"/>
    </row>
    <row r="97" spans="68:68" x14ac:dyDescent="0.45">
      <c r="BP97" s="293"/>
    </row>
    <row r="98" spans="68:68" x14ac:dyDescent="0.45">
      <c r="BP98" s="293"/>
    </row>
    <row r="99" spans="68:68" x14ac:dyDescent="0.45">
      <c r="BP99" s="293"/>
    </row>
    <row r="100" spans="68:68" x14ac:dyDescent="0.45">
      <c r="BP100" s="293"/>
    </row>
    <row r="101" spans="68:68" x14ac:dyDescent="0.45">
      <c r="BP101" s="293"/>
    </row>
    <row r="102" spans="68:68" x14ac:dyDescent="0.45">
      <c r="BP102" s="293"/>
    </row>
    <row r="103" spans="68:68" x14ac:dyDescent="0.45">
      <c r="BP103" s="293"/>
    </row>
    <row r="104" spans="68:68" x14ac:dyDescent="0.45">
      <c r="BP104" s="293"/>
    </row>
    <row r="105" spans="68:68" x14ac:dyDescent="0.45">
      <c r="BP105" s="293"/>
    </row>
    <row r="106" spans="68:68" x14ac:dyDescent="0.45">
      <c r="BP106" s="293"/>
    </row>
    <row r="107" spans="68:68" x14ac:dyDescent="0.45">
      <c r="BP107" s="293"/>
    </row>
    <row r="108" spans="68:68" x14ac:dyDescent="0.45">
      <c r="BP108" s="293"/>
    </row>
    <row r="109" spans="68:68" x14ac:dyDescent="0.45">
      <c r="BP109" s="293"/>
    </row>
    <row r="110" spans="68:68" x14ac:dyDescent="0.45">
      <c r="BP110" s="293"/>
    </row>
    <row r="111" spans="68:68" x14ac:dyDescent="0.45">
      <c r="BP111" s="293"/>
    </row>
    <row r="112" spans="68:68" x14ac:dyDescent="0.45">
      <c r="BP112" s="293"/>
    </row>
    <row r="113" spans="68:68" x14ac:dyDescent="0.45">
      <c r="BP113" s="293"/>
    </row>
    <row r="114" spans="68:68" x14ac:dyDescent="0.45">
      <c r="BP114" s="293"/>
    </row>
    <row r="115" spans="68:68" x14ac:dyDescent="0.45">
      <c r="BP115" s="293"/>
    </row>
    <row r="116" spans="68:68" x14ac:dyDescent="0.45">
      <c r="BP116" s="293"/>
    </row>
    <row r="117" spans="68:68" x14ac:dyDescent="0.45">
      <c r="BP117" s="293"/>
    </row>
    <row r="118" spans="68:68" x14ac:dyDescent="0.45">
      <c r="BP118" s="293"/>
    </row>
    <row r="119" spans="68:68" x14ac:dyDescent="0.45">
      <c r="BP119" s="293"/>
    </row>
    <row r="120" spans="68:68" x14ac:dyDescent="0.45">
      <c r="BP120" s="293"/>
    </row>
    <row r="121" spans="68:68" x14ac:dyDescent="0.45">
      <c r="BP121" s="293"/>
    </row>
    <row r="122" spans="68:68" x14ac:dyDescent="0.45">
      <c r="BP122" s="293"/>
    </row>
    <row r="123" spans="68:68" x14ac:dyDescent="0.45">
      <c r="BP123" s="293"/>
    </row>
    <row r="124" spans="68:68" x14ac:dyDescent="0.45">
      <c r="BP124" s="293"/>
    </row>
    <row r="125" spans="68:68" x14ac:dyDescent="0.45">
      <c r="BP125" s="293"/>
    </row>
    <row r="126" spans="68:68" x14ac:dyDescent="0.45">
      <c r="BP126" s="293"/>
    </row>
    <row r="127" spans="68:68" x14ac:dyDescent="0.45">
      <c r="BP127" s="293"/>
    </row>
    <row r="128" spans="68:68" x14ac:dyDescent="0.45">
      <c r="BP128" s="293"/>
    </row>
    <row r="129" spans="68:68" x14ac:dyDescent="0.45">
      <c r="BP129" s="293"/>
    </row>
    <row r="130" spans="68:68" x14ac:dyDescent="0.45">
      <c r="BP130" s="293"/>
    </row>
    <row r="131" spans="68:68" x14ac:dyDescent="0.45">
      <c r="BP131" s="293"/>
    </row>
    <row r="132" spans="68:68" x14ac:dyDescent="0.45">
      <c r="BP132" s="293"/>
    </row>
    <row r="133" spans="68:68" x14ac:dyDescent="0.45">
      <c r="BP133" s="293"/>
    </row>
    <row r="134" spans="68:68" x14ac:dyDescent="0.45">
      <c r="BP134" s="293"/>
    </row>
    <row r="135" spans="68:68" x14ac:dyDescent="0.45">
      <c r="BP135" s="293"/>
    </row>
    <row r="136" spans="68:68" x14ac:dyDescent="0.45">
      <c r="BP136" s="293"/>
    </row>
    <row r="137" spans="68:68" x14ac:dyDescent="0.45">
      <c r="BP137" s="293"/>
    </row>
    <row r="138" spans="68:68" x14ac:dyDescent="0.45">
      <c r="BP138" s="293"/>
    </row>
    <row r="139" spans="68:68" x14ac:dyDescent="0.45">
      <c r="BP139" s="293"/>
    </row>
    <row r="140" spans="68:68" x14ac:dyDescent="0.45">
      <c r="BP140" s="293"/>
    </row>
    <row r="141" spans="68:68" x14ac:dyDescent="0.45">
      <c r="BP141" s="293"/>
    </row>
    <row r="142" spans="68:68" x14ac:dyDescent="0.45">
      <c r="BP142" s="293"/>
    </row>
    <row r="143" spans="68:68" x14ac:dyDescent="0.45">
      <c r="BP143" s="293"/>
    </row>
    <row r="144" spans="68:68" x14ac:dyDescent="0.45">
      <c r="BP144" s="293"/>
    </row>
    <row r="145" spans="68:68" x14ac:dyDescent="0.45">
      <c r="BP145" s="293"/>
    </row>
    <row r="146" spans="68:68" x14ac:dyDescent="0.45">
      <c r="BP146" s="293"/>
    </row>
    <row r="147" spans="68:68" x14ac:dyDescent="0.45">
      <c r="BP147" s="293"/>
    </row>
    <row r="148" spans="68:68" x14ac:dyDescent="0.45">
      <c r="BP148" s="293"/>
    </row>
    <row r="149" spans="68:68" x14ac:dyDescent="0.45">
      <c r="BP149" s="293"/>
    </row>
    <row r="150" spans="68:68" x14ac:dyDescent="0.45">
      <c r="BP150" s="293"/>
    </row>
    <row r="151" spans="68:68" x14ac:dyDescent="0.45">
      <c r="BP151" s="293"/>
    </row>
    <row r="152" spans="68:68" x14ac:dyDescent="0.45">
      <c r="BP152" s="293"/>
    </row>
    <row r="153" spans="68:68" x14ac:dyDescent="0.45">
      <c r="BP153" s="293"/>
    </row>
    <row r="154" spans="68:68" x14ac:dyDescent="0.45">
      <c r="BP154" s="293"/>
    </row>
    <row r="155" spans="68:68" x14ac:dyDescent="0.45">
      <c r="BP155" s="293"/>
    </row>
    <row r="156" spans="68:68" x14ac:dyDescent="0.45">
      <c r="BP156" s="293"/>
    </row>
    <row r="157" spans="68:68" x14ac:dyDescent="0.45">
      <c r="BP157" s="293"/>
    </row>
    <row r="158" spans="68:68" x14ac:dyDescent="0.45">
      <c r="BP158" s="293"/>
    </row>
    <row r="159" spans="68:68" x14ac:dyDescent="0.45">
      <c r="BP159" s="293"/>
    </row>
    <row r="160" spans="68:68" x14ac:dyDescent="0.45">
      <c r="BP160" s="293"/>
    </row>
    <row r="161" spans="68:68" x14ac:dyDescent="0.45">
      <c r="BP161" s="293"/>
    </row>
    <row r="162" spans="68:68" x14ac:dyDescent="0.45">
      <c r="BP162" s="293"/>
    </row>
    <row r="163" spans="68:68" x14ac:dyDescent="0.45">
      <c r="BP163" s="29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AN39:AN40"/>
    <mergeCell ref="B41:B42"/>
    <mergeCell ref="C41:C42"/>
    <mergeCell ref="D41:D42"/>
    <mergeCell ref="E41:E42"/>
    <mergeCell ref="AN41:AN42"/>
    <mergeCell ref="B37:B38"/>
    <mergeCell ref="C37:C38"/>
    <mergeCell ref="D37:D38"/>
    <mergeCell ref="E37:E38"/>
    <mergeCell ref="B39:B40"/>
    <mergeCell ref="C39:C40"/>
    <mergeCell ref="D39:D40"/>
    <mergeCell ref="E39:E40"/>
    <mergeCell ref="AN37:AN38"/>
    <mergeCell ref="B43:B44"/>
    <mergeCell ref="C43:C44"/>
    <mergeCell ref="D43:D44"/>
    <mergeCell ref="E43:E44"/>
    <mergeCell ref="AN43:AN44"/>
    <mergeCell ref="B45:C46"/>
    <mergeCell ref="D45:D46"/>
    <mergeCell ref="E45:E46"/>
    <mergeCell ref="AN45:AN46"/>
  </mergeCells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8E41E-8792-4281-80C2-32C0C05E9E4E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138" customWidth="1"/>
    <col min="2" max="2" width="7.69921875" style="138" customWidth="1"/>
    <col min="3" max="3" width="26.8984375" style="138" customWidth="1"/>
    <col min="4" max="4" width="8.69921875" style="138" customWidth="1"/>
    <col min="5" max="5" width="10.59765625" style="44" customWidth="1"/>
    <col min="6" max="6" width="5.69921875" style="138" customWidth="1"/>
    <col min="7" max="37" width="7.59765625" style="12" customWidth="1"/>
    <col min="38" max="40" width="9.19921875" style="138" customWidth="1"/>
    <col min="41" max="41" width="11.796875" style="138" customWidth="1"/>
    <col min="42" max="67" width="5.69921875" style="138" customWidth="1"/>
    <col min="68" max="68" width="5.69921875" style="11" customWidth="1"/>
    <col min="69" max="69" width="10.796875" style="138" customWidth="1"/>
    <col min="70" max="70" width="27.3984375" style="138" customWidth="1"/>
    <col min="71" max="71" width="5.69921875" style="138" customWidth="1"/>
    <col min="72" max="72" width="10.796875" style="138" customWidth="1"/>
    <col min="73" max="73" width="24.296875" style="138" customWidth="1"/>
    <col min="74" max="74" width="5.69921875" style="138" customWidth="1"/>
    <col min="75" max="79" width="5.296875" style="138" customWidth="1"/>
    <col min="80" max="16384" width="8.69921875" style="138"/>
  </cols>
  <sheetData>
    <row r="2" spans="2:73" ht="28.5" x14ac:dyDescent="0.45">
      <c r="C2" s="397" t="str">
        <f>'4月'!$C$2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375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'4月'!B5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03">
        <f>'4月'!$AM$5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14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138"/>
      <c r="BT5" s="138"/>
      <c r="BU5" s="138"/>
    </row>
    <row r="6" spans="2:73" s="10" customFormat="1" ht="19.5" customHeight="1" x14ac:dyDescent="0.45">
      <c r="B6" s="400"/>
      <c r="C6" s="402"/>
      <c r="D6" s="364"/>
      <c r="E6" s="39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30"/>
      <c r="AM6" s="48">
        <f>SUM($G6:$AK6)</f>
        <v>0</v>
      </c>
      <c r="AN6" s="31"/>
      <c r="AO6" s="392"/>
      <c r="BS6" s="138"/>
      <c r="BT6" s="138"/>
      <c r="BU6" s="138"/>
    </row>
    <row r="7" spans="2:73" s="10" customFormat="1" x14ac:dyDescent="0.45">
      <c r="B7" s="386">
        <f>'4月'!B7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'4月'!$AM7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138"/>
      <c r="BT7" s="138"/>
      <c r="BU7" s="138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30"/>
      <c r="AM8" s="48">
        <f>SUM($G8:$AK8)</f>
        <v>0</v>
      </c>
      <c r="AN8" s="34"/>
      <c r="AO8" s="392"/>
      <c r="BS8" s="138"/>
      <c r="BT8" s="138"/>
      <c r="BU8" s="138"/>
    </row>
    <row r="9" spans="2:73" s="10" customFormat="1" x14ac:dyDescent="0.45">
      <c r="B9" s="386">
        <f>'4月'!B9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'4月'!$AM9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138"/>
      <c r="BT9" s="138"/>
      <c r="BU9" s="138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30"/>
      <c r="AM10" s="48">
        <f>SUM($G10:$AK10)</f>
        <v>0</v>
      </c>
      <c r="AN10" s="35"/>
      <c r="AO10" s="392"/>
      <c r="BS10" s="138"/>
      <c r="BT10" s="138"/>
      <c r="BU10" s="138"/>
    </row>
    <row r="11" spans="2:73" s="10" customFormat="1" x14ac:dyDescent="0.45">
      <c r="B11" s="386">
        <f>'4月'!B11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'4月'!$AM11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138"/>
      <c r="BT11" s="138"/>
      <c r="BU11" s="138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30"/>
      <c r="AM12" s="48">
        <f>SUM($G12:$AK12)</f>
        <v>0</v>
      </c>
      <c r="AN12" s="31"/>
      <c r="AO12" s="392"/>
      <c r="BS12" s="138"/>
      <c r="BT12" s="138"/>
      <c r="BU12" s="138"/>
    </row>
    <row r="13" spans="2:73" s="10" customFormat="1" x14ac:dyDescent="0.45">
      <c r="B13" s="386">
        <f>'4月'!B13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'4月'!$AM13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138"/>
      <c r="BT13" s="138"/>
      <c r="BU13" s="138"/>
    </row>
    <row r="14" spans="2:73" s="10" customFormat="1" ht="19.5" customHeight="1" x14ac:dyDescent="0.45">
      <c r="B14" s="387"/>
      <c r="C14" s="389"/>
      <c r="D14" s="364"/>
      <c r="E14" s="39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30"/>
      <c r="AM14" s="48">
        <f>SUM($G14:$AK14)</f>
        <v>0</v>
      </c>
      <c r="AN14" s="31"/>
      <c r="AO14" s="392"/>
      <c r="BS14" s="138"/>
      <c r="BT14" s="138"/>
      <c r="BU14" s="138"/>
    </row>
    <row r="15" spans="2:73" s="10" customFormat="1" x14ac:dyDescent="0.45">
      <c r="B15" s="386">
        <f>'4月'!B15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'4月'!$AM15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138"/>
      <c r="BT15" s="138"/>
      <c r="BU15" s="138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30"/>
      <c r="AM16" s="48">
        <f>SUM($G16:$AK16)</f>
        <v>0</v>
      </c>
      <c r="AN16" s="31"/>
      <c r="AO16" s="392"/>
      <c r="BS16" s="138"/>
      <c r="BT16" s="138"/>
      <c r="BU16" s="138"/>
    </row>
    <row r="17" spans="2:73" s="10" customFormat="1" x14ac:dyDescent="0.45">
      <c r="B17" s="386">
        <f>'4月'!B17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'4月'!$AM17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138"/>
      <c r="BT17" s="138"/>
      <c r="BU17" s="138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30"/>
      <c r="AM18" s="48">
        <f>SUM($G18:$AK18)</f>
        <v>0</v>
      </c>
      <c r="AN18" s="31"/>
      <c r="AO18" s="392"/>
      <c r="BS18" s="138"/>
      <c r="BT18" s="138"/>
      <c r="BU18" s="138"/>
    </row>
    <row r="19" spans="2:73" s="10" customFormat="1" x14ac:dyDescent="0.45">
      <c r="B19" s="386">
        <f>'4月'!B19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'4月'!$AM19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138"/>
      <c r="BT19" s="138"/>
      <c r="BU19" s="138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30"/>
      <c r="AM20" s="48">
        <f>SUM($G20:$AK20)</f>
        <v>0</v>
      </c>
      <c r="AN20" s="31"/>
      <c r="AO20" s="392"/>
      <c r="BS20" s="138"/>
      <c r="BT20" s="138"/>
      <c r="BU20" s="138"/>
    </row>
    <row r="21" spans="2:73" s="10" customFormat="1" x14ac:dyDescent="0.45">
      <c r="B21" s="386">
        <f>'4月'!B21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'4月'!$AM21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138"/>
      <c r="BT21" s="138"/>
      <c r="BU21" s="138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30"/>
      <c r="AM22" s="48">
        <f>SUM($G22:$AK22)</f>
        <v>0</v>
      </c>
      <c r="AN22" s="31"/>
      <c r="AO22" s="392"/>
      <c r="BP22" s="138"/>
    </row>
    <row r="23" spans="2:73" x14ac:dyDescent="0.45">
      <c r="B23" s="386">
        <f>'4月'!B23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'4月'!$AM23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138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30"/>
      <c r="AM24" s="48">
        <f>SUM($G24:$AK24)</f>
        <v>0</v>
      </c>
      <c r="AN24" s="31"/>
      <c r="AO24" s="392"/>
      <c r="BP24" s="138"/>
    </row>
    <row r="25" spans="2:73" x14ac:dyDescent="0.45">
      <c r="B25" s="386">
        <f>'4月'!B25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'4月'!$AM25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138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30"/>
      <c r="AM26" s="48">
        <f>SUM($G26:$AK26)</f>
        <v>0</v>
      </c>
      <c r="AN26" s="31"/>
      <c r="AO26" s="392"/>
      <c r="BP26" s="138"/>
    </row>
    <row r="27" spans="2:73" ht="19.899999999999999" customHeight="1" x14ac:dyDescent="0.45">
      <c r="B27" s="386">
        <f>'4月'!B27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'4月'!$AM27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138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20"/>
      <c r="AL28" s="30"/>
      <c r="AM28" s="48">
        <f>SUM($G28:$AK28)</f>
        <v>0</v>
      </c>
      <c r="AN28" s="31"/>
      <c r="AO28" s="392"/>
      <c r="BP28" s="138"/>
    </row>
    <row r="29" spans="2:73" ht="19.899999999999999" customHeight="1" x14ac:dyDescent="0.45">
      <c r="B29" s="386">
        <f>'4月'!B29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'4月'!$AM29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21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138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30"/>
      <c r="AM30" s="48">
        <f>SUM($G30:$AK30)</f>
        <v>0</v>
      </c>
      <c r="AN30" s="31"/>
      <c r="AO30" s="392"/>
      <c r="BP30" s="138"/>
    </row>
    <row r="31" spans="2:73" x14ac:dyDescent="0.45">
      <c r="B31" s="386">
        <f>'4月'!B31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'4月'!$AM31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138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30"/>
      <c r="AM32" s="48">
        <f>SUM($G32:$AK32)</f>
        <v>0</v>
      </c>
      <c r="AN32" s="31"/>
      <c r="AO32" s="392"/>
      <c r="BP32" s="138"/>
    </row>
    <row r="33" spans="2:68" x14ac:dyDescent="0.45">
      <c r="B33" s="386">
        <f>'4月'!B33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'4月'!$AM33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  <c r="BP33" s="138"/>
    </row>
    <row r="34" spans="2:68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2"/>
      <c r="AL34" s="30"/>
      <c r="AM34" s="48">
        <f>SUM($G34:$AK34)</f>
        <v>0</v>
      </c>
      <c r="AN34" s="31"/>
      <c r="AO34" s="392"/>
      <c r="BP34" s="138"/>
    </row>
    <row r="35" spans="2:68" x14ac:dyDescent="0.45">
      <c r="B35" s="386">
        <f>'4月'!B35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'4月'!$AM35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  <c r="BP35" s="138"/>
    </row>
    <row r="36" spans="2:68" ht="20.45" customHeight="1" x14ac:dyDescent="0.45">
      <c r="B36" s="387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30"/>
      <c r="AM36" s="48">
        <f>SUM($G36:$AK36)</f>
        <v>0</v>
      </c>
      <c r="AN36" s="31"/>
      <c r="AO36" s="392"/>
      <c r="BP36" s="138"/>
    </row>
    <row r="37" spans="2:68" ht="21" customHeight="1" x14ac:dyDescent="0.45">
      <c r="B37" s="386">
        <f>'4月'!B37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'4月'!$AM37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  <c r="BP37" s="138"/>
    </row>
    <row r="38" spans="2:68" x14ac:dyDescent="0.45">
      <c r="B38" s="386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2"/>
      <c r="AL38" s="30"/>
      <c r="AM38" s="48">
        <f>SUM($G38:$AK38)</f>
        <v>0</v>
      </c>
      <c r="AN38" s="31"/>
      <c r="AO38" s="392"/>
      <c r="BP38" s="138"/>
    </row>
    <row r="39" spans="2:68" x14ac:dyDescent="0.45">
      <c r="B39" s="386">
        <f>'4月'!B39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'4月'!$AM39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  <c r="BP39" s="138"/>
    </row>
    <row r="40" spans="2:68" x14ac:dyDescent="0.45">
      <c r="B40" s="387"/>
      <c r="C40" s="389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30"/>
      <c r="AM40" s="48">
        <f>SUM($G40:$AK40)</f>
        <v>0</v>
      </c>
      <c r="AN40" s="31"/>
      <c r="AO40" s="392"/>
      <c r="BP40" s="138"/>
    </row>
    <row r="41" spans="2:68" x14ac:dyDescent="0.45">
      <c r="B41" s="386">
        <f>'4月'!B41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'4月'!$AM41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5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  <c r="BP41" s="138"/>
    </row>
    <row r="42" spans="2:68" x14ac:dyDescent="0.45">
      <c r="B42" s="387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30"/>
      <c r="AM42" s="48">
        <f>SUM($G42:$AK42)</f>
        <v>0</v>
      </c>
      <c r="AN42" s="31"/>
      <c r="AO42" s="392"/>
      <c r="BP42" s="138"/>
    </row>
    <row r="43" spans="2:68" x14ac:dyDescent="0.45">
      <c r="B43" s="386">
        <f>'4月'!B43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'4月'!$AM43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  <c r="BP43" s="138"/>
    </row>
    <row r="44" spans="2:68" ht="20.25" thickBot="1" x14ac:dyDescent="0.5">
      <c r="B44" s="386"/>
      <c r="C44" s="393"/>
      <c r="D44" s="346"/>
      <c r="E44" s="394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37"/>
      <c r="AM44" s="51">
        <f>SUM($G44:$AK44)</f>
        <v>0</v>
      </c>
      <c r="AN44" s="38"/>
      <c r="AO44" s="395"/>
      <c r="BP44" s="138"/>
    </row>
    <row r="45" spans="2:68" ht="20.45" customHeight="1" thickTop="1" x14ac:dyDescent="0.45">
      <c r="B45" s="377" t="s">
        <v>159</v>
      </c>
      <c r="C45" s="378"/>
      <c r="D45" s="381"/>
      <c r="E45" s="383">
        <f>SUM(E5:E44)</f>
        <v>0</v>
      </c>
      <c r="F45" s="39" t="s">
        <v>157</v>
      </c>
      <c r="G45" s="52">
        <f>SUM(G5,G7,G9,G11,G13,G15,G17,G19,G21,G23,G25,G27,G29,G31,G33,G35,G37,G39,G41,G43)</f>
        <v>0</v>
      </c>
      <c r="H45" s="92">
        <f t="shared" ref="H45:AJ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7">
        <f t="shared" ref="AK45" si="19">SUM(AK5,AK7,AK9,AK11,AK13,AK15,AK17,AK19,AK21,AK23,AK25,AK27,AK29,AK31,AK33,AK35,AK37,AK39,AK41,AK43)</f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  <c r="BP45" s="138"/>
    </row>
    <row r="46" spans="2:68" ht="20.25" thickBot="1" x14ac:dyDescent="0.5">
      <c r="B46" s="379"/>
      <c r="C46" s="380"/>
      <c r="D46" s="382"/>
      <c r="E46" s="384"/>
      <c r="F46" s="41" t="s">
        <v>158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18">
        <f t="shared" ref="AK46" si="20">SUM(AK6,AK8,AK10,AK12,AK14,AK16,AK18,AK20,AK22,AK24,AK26,AK28,AK30,AK32,AK34,AK36,AK38,AK40,AK42,AK44)</f>
        <v>0</v>
      </c>
      <c r="AL46" s="42"/>
      <c r="AM46" s="54">
        <f>SUM($G46:$AK46)</f>
        <v>0</v>
      </c>
      <c r="AN46" s="43"/>
      <c r="AO46" s="385"/>
      <c r="BP46" s="138"/>
    </row>
    <row r="47" spans="2:68" ht="20.25" thickTop="1" x14ac:dyDescent="0.45"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7">
        <f>SUM(AN5,AN7,AN9,AN11,AN13,AN15,AN17,AN19,AN21,AN23,AN25,AN27,AN29,AN31,AN33,AN35,AN37,AN39,AN41,AN43)</f>
        <v>0</v>
      </c>
      <c r="AO47" s="12"/>
      <c r="BP47" s="138"/>
    </row>
    <row r="48" spans="2:68" x14ac:dyDescent="0.45">
      <c r="BP48" s="138"/>
    </row>
    <row r="49" spans="68:68" x14ac:dyDescent="0.45">
      <c r="BP49" s="138"/>
    </row>
    <row r="50" spans="68:68" x14ac:dyDescent="0.45">
      <c r="BP50" s="138"/>
    </row>
    <row r="51" spans="68:68" x14ac:dyDescent="0.45">
      <c r="BP51" s="138"/>
    </row>
    <row r="52" spans="68:68" x14ac:dyDescent="0.45">
      <c r="BP52" s="138"/>
    </row>
    <row r="53" spans="68:68" x14ac:dyDescent="0.45">
      <c r="BP53" s="138"/>
    </row>
    <row r="54" spans="68:68" x14ac:dyDescent="0.45">
      <c r="BP54" s="138"/>
    </row>
    <row r="55" spans="68:68" x14ac:dyDescent="0.45">
      <c r="BP55" s="138"/>
    </row>
    <row r="56" spans="68:68" x14ac:dyDescent="0.45">
      <c r="BP56" s="138"/>
    </row>
    <row r="57" spans="68:68" x14ac:dyDescent="0.45">
      <c r="BP57" s="138"/>
    </row>
    <row r="58" spans="68:68" x14ac:dyDescent="0.45">
      <c r="BP58" s="138"/>
    </row>
    <row r="59" spans="68:68" x14ac:dyDescent="0.45">
      <c r="BP59" s="138"/>
    </row>
    <row r="60" spans="68:68" x14ac:dyDescent="0.45">
      <c r="BP60" s="138"/>
    </row>
    <row r="61" spans="68:68" x14ac:dyDescent="0.45">
      <c r="BP61" s="138"/>
    </row>
    <row r="62" spans="68:68" x14ac:dyDescent="0.45">
      <c r="BP62" s="138"/>
    </row>
    <row r="63" spans="68:68" x14ac:dyDescent="0.45">
      <c r="BP63" s="138"/>
    </row>
    <row r="64" spans="68:68" x14ac:dyDescent="0.45">
      <c r="BP64" s="138"/>
    </row>
    <row r="65" spans="68:68" x14ac:dyDescent="0.45">
      <c r="BP65" s="138"/>
    </row>
    <row r="66" spans="68:68" x14ac:dyDescent="0.45">
      <c r="BP66" s="138"/>
    </row>
    <row r="67" spans="68:68" x14ac:dyDescent="0.45">
      <c r="BP67" s="138"/>
    </row>
    <row r="68" spans="68:68" x14ac:dyDescent="0.45">
      <c r="BP68" s="138"/>
    </row>
    <row r="69" spans="68:68" x14ac:dyDescent="0.45">
      <c r="BP69" s="138"/>
    </row>
    <row r="70" spans="68:68" x14ac:dyDescent="0.45">
      <c r="BP70" s="138"/>
    </row>
    <row r="71" spans="68:68" x14ac:dyDescent="0.45">
      <c r="BP71" s="138"/>
    </row>
    <row r="72" spans="68:68" x14ac:dyDescent="0.45">
      <c r="BP72" s="138"/>
    </row>
    <row r="73" spans="68:68" x14ac:dyDescent="0.45">
      <c r="BP73" s="138"/>
    </row>
    <row r="74" spans="68:68" ht="19.899999999999999" customHeight="1" x14ac:dyDescent="0.45">
      <c r="BP74" s="138"/>
    </row>
    <row r="75" spans="68:68" x14ac:dyDescent="0.45">
      <c r="BP75" s="138"/>
    </row>
    <row r="76" spans="68:68" x14ac:dyDescent="0.45">
      <c r="BP76" s="138"/>
    </row>
    <row r="77" spans="68:68" x14ac:dyDescent="0.45">
      <c r="BP77" s="138"/>
    </row>
    <row r="78" spans="68:68" x14ac:dyDescent="0.45">
      <c r="BP78" s="138"/>
    </row>
    <row r="79" spans="68:68" x14ac:dyDescent="0.45">
      <c r="BP79" s="138"/>
    </row>
    <row r="80" spans="68:68" x14ac:dyDescent="0.45">
      <c r="BP80" s="138"/>
    </row>
    <row r="81" spans="68:68" x14ac:dyDescent="0.45">
      <c r="BP81" s="138"/>
    </row>
    <row r="82" spans="68:68" x14ac:dyDescent="0.45">
      <c r="BP82" s="138"/>
    </row>
    <row r="83" spans="68:68" x14ac:dyDescent="0.45">
      <c r="BP83" s="138"/>
    </row>
    <row r="84" spans="68:68" x14ac:dyDescent="0.45">
      <c r="BP84" s="138"/>
    </row>
    <row r="85" spans="68:68" x14ac:dyDescent="0.45">
      <c r="BP85" s="138"/>
    </row>
    <row r="86" spans="68:68" x14ac:dyDescent="0.45">
      <c r="BP86" s="138"/>
    </row>
    <row r="87" spans="68:68" x14ac:dyDescent="0.45">
      <c r="BP87" s="138"/>
    </row>
    <row r="88" spans="68:68" x14ac:dyDescent="0.45">
      <c r="BP88" s="138"/>
    </row>
    <row r="89" spans="68:68" x14ac:dyDescent="0.45">
      <c r="BP89" s="138"/>
    </row>
    <row r="90" spans="68:68" x14ac:dyDescent="0.45">
      <c r="BP90" s="138"/>
    </row>
    <row r="91" spans="68:68" x14ac:dyDescent="0.45">
      <c r="BP91" s="138"/>
    </row>
    <row r="92" spans="68:68" x14ac:dyDescent="0.45">
      <c r="BP92" s="138"/>
    </row>
    <row r="93" spans="68:68" x14ac:dyDescent="0.45">
      <c r="BP93" s="138"/>
    </row>
    <row r="94" spans="68:68" x14ac:dyDescent="0.45">
      <c r="BP94" s="138"/>
    </row>
    <row r="95" spans="68:68" x14ac:dyDescent="0.45">
      <c r="BP95" s="138"/>
    </row>
    <row r="96" spans="68:68" x14ac:dyDescent="0.45">
      <c r="BP96" s="138"/>
    </row>
    <row r="97" spans="68:68" x14ac:dyDescent="0.45">
      <c r="BP97" s="138"/>
    </row>
    <row r="98" spans="68:68" x14ac:dyDescent="0.45">
      <c r="BP98" s="138"/>
    </row>
    <row r="99" spans="68:68" x14ac:dyDescent="0.45">
      <c r="BP99" s="138"/>
    </row>
    <row r="100" spans="68:68" x14ac:dyDescent="0.45">
      <c r="BP100" s="138"/>
    </row>
    <row r="101" spans="68:68" x14ac:dyDescent="0.45">
      <c r="BP101" s="138"/>
    </row>
    <row r="102" spans="68:68" x14ac:dyDescent="0.45">
      <c r="BP102" s="138"/>
    </row>
    <row r="103" spans="68:68" x14ac:dyDescent="0.45">
      <c r="BP103" s="138"/>
    </row>
    <row r="104" spans="68:68" x14ac:dyDescent="0.45">
      <c r="BP104" s="138"/>
    </row>
    <row r="105" spans="68:68" x14ac:dyDescent="0.45">
      <c r="BP105" s="138"/>
    </row>
    <row r="106" spans="68:68" x14ac:dyDescent="0.45">
      <c r="BP106" s="138"/>
    </row>
    <row r="107" spans="68:68" x14ac:dyDescent="0.45">
      <c r="BP107" s="138"/>
    </row>
    <row r="108" spans="68:68" x14ac:dyDescent="0.45">
      <c r="BP108" s="138"/>
    </row>
    <row r="109" spans="68:68" x14ac:dyDescent="0.45">
      <c r="BP109" s="138"/>
    </row>
    <row r="110" spans="68:68" x14ac:dyDescent="0.45">
      <c r="BP110" s="138"/>
    </row>
    <row r="111" spans="68:68" x14ac:dyDescent="0.45">
      <c r="BP111" s="138"/>
    </row>
    <row r="112" spans="68:68" x14ac:dyDescent="0.45">
      <c r="BP112" s="138"/>
    </row>
    <row r="113" spans="68:68" x14ac:dyDescent="0.45">
      <c r="BP113" s="138"/>
    </row>
    <row r="114" spans="68:68" x14ac:dyDescent="0.45">
      <c r="BP114" s="138"/>
    </row>
    <row r="115" spans="68:68" x14ac:dyDescent="0.45">
      <c r="BP115" s="138"/>
    </row>
    <row r="116" spans="68:68" x14ac:dyDescent="0.45">
      <c r="BP116" s="138"/>
    </row>
    <row r="117" spans="68:68" x14ac:dyDescent="0.45">
      <c r="BP117" s="138"/>
    </row>
    <row r="118" spans="68:68" x14ac:dyDescent="0.45">
      <c r="BP118" s="138"/>
    </row>
    <row r="119" spans="68:68" x14ac:dyDescent="0.45">
      <c r="BP119" s="138"/>
    </row>
    <row r="120" spans="68:68" x14ac:dyDescent="0.45">
      <c r="BP120" s="138"/>
    </row>
    <row r="121" spans="68:68" x14ac:dyDescent="0.45">
      <c r="BP121" s="138"/>
    </row>
    <row r="122" spans="68:68" x14ac:dyDescent="0.45">
      <c r="BP122" s="138"/>
    </row>
    <row r="123" spans="68:68" x14ac:dyDescent="0.45">
      <c r="BP123" s="138"/>
    </row>
    <row r="124" spans="68:68" x14ac:dyDescent="0.45">
      <c r="BP124" s="138"/>
    </row>
    <row r="125" spans="68:68" x14ac:dyDescent="0.45">
      <c r="BP125" s="138"/>
    </row>
    <row r="126" spans="68:68" x14ac:dyDescent="0.45">
      <c r="BP126" s="138"/>
    </row>
    <row r="127" spans="68:68" x14ac:dyDescent="0.45">
      <c r="BP127" s="138"/>
    </row>
    <row r="128" spans="68:68" x14ac:dyDescent="0.45">
      <c r="BP128" s="138"/>
    </row>
    <row r="129" spans="68:68" x14ac:dyDescent="0.45">
      <c r="BP129" s="138"/>
    </row>
    <row r="130" spans="68:68" x14ac:dyDescent="0.45">
      <c r="BP130" s="138"/>
    </row>
    <row r="131" spans="68:68" x14ac:dyDescent="0.45">
      <c r="BP131" s="138"/>
    </row>
    <row r="132" spans="68:68" x14ac:dyDescent="0.45">
      <c r="BP132" s="138"/>
    </row>
    <row r="133" spans="68:68" x14ac:dyDescent="0.45">
      <c r="BP133" s="138"/>
    </row>
    <row r="134" spans="68:68" x14ac:dyDescent="0.45">
      <c r="BP134" s="138"/>
    </row>
    <row r="135" spans="68:68" x14ac:dyDescent="0.45">
      <c r="BP135" s="138"/>
    </row>
    <row r="136" spans="68:68" x14ac:dyDescent="0.45">
      <c r="BP136" s="138"/>
    </row>
    <row r="137" spans="68:68" x14ac:dyDescent="0.45">
      <c r="BP137" s="138"/>
    </row>
    <row r="138" spans="68:68" x14ac:dyDescent="0.45">
      <c r="BP138" s="138"/>
    </row>
    <row r="139" spans="68:68" x14ac:dyDescent="0.45">
      <c r="BP139" s="138"/>
    </row>
    <row r="140" spans="68:68" x14ac:dyDescent="0.45">
      <c r="BP140" s="138"/>
    </row>
    <row r="141" spans="68:68" x14ac:dyDescent="0.45">
      <c r="BP141" s="138"/>
    </row>
    <row r="142" spans="68:68" x14ac:dyDescent="0.45">
      <c r="BP142" s="138"/>
    </row>
    <row r="143" spans="68:68" x14ac:dyDescent="0.45">
      <c r="BP143" s="138"/>
    </row>
    <row r="144" spans="68:68" x14ac:dyDescent="0.45">
      <c r="BP144" s="138"/>
    </row>
    <row r="145" spans="68:68" x14ac:dyDescent="0.45">
      <c r="BP145" s="138"/>
    </row>
    <row r="146" spans="68:68" x14ac:dyDescent="0.45">
      <c r="BP146" s="138"/>
    </row>
    <row r="147" spans="68:68" x14ac:dyDescent="0.45">
      <c r="BP147" s="138"/>
    </row>
    <row r="148" spans="68:68" x14ac:dyDescent="0.45">
      <c r="BP148" s="138"/>
    </row>
    <row r="149" spans="68:68" x14ac:dyDescent="0.45">
      <c r="BP149" s="138"/>
    </row>
    <row r="150" spans="68:68" x14ac:dyDescent="0.45">
      <c r="BP150" s="138"/>
    </row>
    <row r="151" spans="68:68" x14ac:dyDescent="0.45">
      <c r="BP151" s="138"/>
    </row>
    <row r="152" spans="68:68" x14ac:dyDescent="0.45">
      <c r="BP152" s="138"/>
    </row>
    <row r="153" spans="68:68" x14ac:dyDescent="0.45">
      <c r="BP153" s="138"/>
    </row>
    <row r="154" spans="68:68" x14ac:dyDescent="0.45">
      <c r="BP154" s="138"/>
    </row>
    <row r="155" spans="68:68" x14ac:dyDescent="0.45">
      <c r="BP155" s="138"/>
    </row>
    <row r="156" spans="68:68" x14ac:dyDescent="0.45">
      <c r="BP156" s="138"/>
    </row>
    <row r="157" spans="68:68" x14ac:dyDescent="0.45">
      <c r="BP157" s="138"/>
    </row>
    <row r="158" spans="68:68" x14ac:dyDescent="0.45">
      <c r="BP158" s="138"/>
    </row>
    <row r="159" spans="68:68" x14ac:dyDescent="0.45">
      <c r="BP159" s="138"/>
    </row>
    <row r="160" spans="68:68" x14ac:dyDescent="0.45">
      <c r="BP160" s="138"/>
    </row>
    <row r="161" spans="68:68" x14ac:dyDescent="0.45">
      <c r="BP161" s="138"/>
    </row>
    <row r="162" spans="68:68" x14ac:dyDescent="0.45">
      <c r="BP162" s="138"/>
    </row>
    <row r="163" spans="68:68" x14ac:dyDescent="0.45">
      <c r="BP163" s="138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2A381-9367-4059-91D5-42BC11A6B9B2}">
  <sheetPr transitionEvaluation="1"/>
  <dimension ref="B2:BU163"/>
  <sheetViews>
    <sheetView zoomScale="102" zoomScaleNormal="102" workbookViewId="0">
      <selection activeCell="B11" sqref="B11:B12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59765625" style="202" customWidth="1"/>
    <col min="4" max="4" width="8.69921875" style="57" customWidth="1"/>
    <col min="5" max="5" width="10.59765625" style="44" customWidth="1"/>
    <col min="6" max="6" width="5.69921875" style="202" customWidth="1"/>
    <col min="7" max="36" width="7.59765625" style="202" customWidth="1"/>
    <col min="37" max="38" width="9.19921875" style="202" customWidth="1"/>
    <col min="39" max="39" width="9.19921875" style="44" customWidth="1"/>
    <col min="40" max="40" width="11.796875" style="202" customWidth="1"/>
    <col min="41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'5月'!$C$2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9"/>
      <c r="H3" s="8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13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373</v>
      </c>
      <c r="F4" s="18" t="s">
        <v>160</v>
      </c>
      <c r="G4" s="58">
        <v>1</v>
      </c>
      <c r="H4" s="59">
        <v>2</v>
      </c>
      <c r="I4" s="59">
        <v>3</v>
      </c>
      <c r="J4" s="59">
        <v>4</v>
      </c>
      <c r="K4" s="59">
        <v>5</v>
      </c>
      <c r="L4" s="59">
        <v>6</v>
      </c>
      <c r="M4" s="59">
        <v>7</v>
      </c>
      <c r="N4" s="59">
        <v>8</v>
      </c>
      <c r="O4" s="59">
        <v>9</v>
      </c>
      <c r="P4" s="59">
        <v>10</v>
      </c>
      <c r="Q4" s="59">
        <v>11</v>
      </c>
      <c r="R4" s="59">
        <v>12</v>
      </c>
      <c r="S4" s="59">
        <v>13</v>
      </c>
      <c r="T4" s="59">
        <v>14</v>
      </c>
      <c r="U4" s="59">
        <v>15</v>
      </c>
      <c r="V4" s="59">
        <v>16</v>
      </c>
      <c r="W4" s="59">
        <v>17</v>
      </c>
      <c r="X4" s="59">
        <v>18</v>
      </c>
      <c r="Y4" s="59">
        <v>19</v>
      </c>
      <c r="Z4" s="59">
        <v>20</v>
      </c>
      <c r="AA4" s="59">
        <v>21</v>
      </c>
      <c r="AB4" s="59">
        <v>22</v>
      </c>
      <c r="AC4" s="59">
        <v>23</v>
      </c>
      <c r="AD4" s="59">
        <v>24</v>
      </c>
      <c r="AE4" s="59">
        <v>25</v>
      </c>
      <c r="AF4" s="59">
        <v>26</v>
      </c>
      <c r="AG4" s="59">
        <v>27</v>
      </c>
      <c r="AH4" s="59">
        <v>28</v>
      </c>
      <c r="AI4" s="59">
        <v>29</v>
      </c>
      <c r="AJ4" s="59">
        <v>30</v>
      </c>
      <c r="AK4" s="22" t="s">
        <v>382</v>
      </c>
      <c r="AL4" s="23" t="s">
        <v>381</v>
      </c>
      <c r="AM4" s="60" t="s">
        <v>380</v>
      </c>
      <c r="AN4" s="25" t="s">
        <v>142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'5月'!B5</f>
        <v>0</v>
      </c>
      <c r="C5" s="401">
        <f>IFERROR(VLOOKUP($B5,品名!$BP$4:$BR$160,3,TRUE),"")</f>
        <v>0</v>
      </c>
      <c r="D5" s="416">
        <f>IFERROR(VLOOKUP($B5,品名!$BP$2:$BR$160,2,TRUE),"")</f>
        <v>0</v>
      </c>
      <c r="E5" s="417">
        <f>'5月'!$AN$5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46">
        <f>SUM($G5:$AJ5)</f>
        <v>0</v>
      </c>
      <c r="AL5" s="61"/>
      <c r="AM5" s="47">
        <f>($AK5+$E5)-$AL6</f>
        <v>0</v>
      </c>
      <c r="AN5" s="376">
        <f>D5*AL6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409"/>
      <c r="E6" s="41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62"/>
      <c r="AL6" s="66">
        <f>SUM($G6:$AJ6)</f>
        <v>0</v>
      </c>
      <c r="AM6" s="31"/>
      <c r="AN6" s="361"/>
      <c r="BS6" s="202"/>
      <c r="BT6" s="202"/>
      <c r="BU6" s="202"/>
    </row>
    <row r="7" spans="2:73" s="10" customFormat="1" x14ac:dyDescent="0.45">
      <c r="B7" s="386">
        <f>'5月'!B7</f>
        <v>0</v>
      </c>
      <c r="C7" s="388">
        <f>IFERROR(VLOOKUP($B7,品名!$BP$4:$BR$160,3,TRUE),"")</f>
        <v>0</v>
      </c>
      <c r="D7" s="408">
        <f>IFERROR(VLOOKUP($B7,品名!$BP$2:$BR$160,2,TRUE),"")</f>
        <v>0</v>
      </c>
      <c r="E7" s="410">
        <f>'5月'!$AN$7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49">
        <f>SUM($G7:$AJ7)</f>
        <v>0</v>
      </c>
      <c r="AL7" s="63"/>
      <c r="AM7" s="50">
        <f>($AK7+$E7)-$AL8</f>
        <v>0</v>
      </c>
      <c r="AN7" s="349">
        <f>D7*AL8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409"/>
      <c r="E8" s="411"/>
      <c r="F8" s="29" t="s">
        <v>158</v>
      </c>
      <c r="G8" s="125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62"/>
      <c r="AL8" s="66">
        <f>SUM($G8:$AJ8)</f>
        <v>0</v>
      </c>
      <c r="AM8" s="34"/>
      <c r="AN8" s="361"/>
      <c r="BS8" s="202"/>
      <c r="BT8" s="202"/>
      <c r="BU8" s="202"/>
    </row>
    <row r="9" spans="2:73" s="10" customFormat="1" x14ac:dyDescent="0.45">
      <c r="B9" s="386">
        <f>'5月'!B9</f>
        <v>0</v>
      </c>
      <c r="C9" s="388">
        <f>IFERROR(VLOOKUP($B9,品名!$BP$4:$BR$160,3,TRUE),"")</f>
        <v>0</v>
      </c>
      <c r="D9" s="408">
        <f>IFERROR(VLOOKUP($B9,品名!$BP$2:$BR$160,2,TRUE),"")</f>
        <v>0</v>
      </c>
      <c r="E9" s="410">
        <f>'5月'!$AN$9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67">
        <f>SUM($G9:$AJ9)</f>
        <v>0</v>
      </c>
      <c r="AL9" s="63"/>
      <c r="AM9" s="50">
        <f>($AK9+$E9)-$AL10</f>
        <v>0</v>
      </c>
      <c r="AN9" s="349">
        <f>D9*AL10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409"/>
      <c r="E10" s="41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62"/>
      <c r="AL10" s="66">
        <f>SUM($G10:$AJ10)</f>
        <v>0</v>
      </c>
      <c r="AM10" s="35"/>
      <c r="AN10" s="361"/>
      <c r="BS10" s="202"/>
      <c r="BT10" s="202"/>
      <c r="BU10" s="202"/>
    </row>
    <row r="11" spans="2:73" s="10" customFormat="1" x14ac:dyDescent="0.45">
      <c r="B11" s="386">
        <f>'5月'!B11</f>
        <v>0</v>
      </c>
      <c r="C11" s="388">
        <f>IFERROR(VLOOKUP($B11,品名!$BP$4:$BR$160,3,TRUE),"")</f>
        <v>0</v>
      </c>
      <c r="D11" s="408">
        <f>IFERROR(VLOOKUP($B11,品名!$BP$2:$BR$160,2,TRUE),"")</f>
        <v>0</v>
      </c>
      <c r="E11" s="410">
        <f>'5月'!$AN$11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67">
        <f>SUM($G11:$AJ11)</f>
        <v>0</v>
      </c>
      <c r="AL11" s="63"/>
      <c r="AM11" s="50">
        <f>($AK11+$E11)-$AL12</f>
        <v>0</v>
      </c>
      <c r="AN11" s="349">
        <f>D11*AL12</f>
        <v>0</v>
      </c>
      <c r="BS11" s="202"/>
      <c r="BT11" s="202"/>
      <c r="BU11" s="202"/>
    </row>
    <row r="12" spans="2:73" s="10" customFormat="1" ht="19.149999999999999" customHeight="1" x14ac:dyDescent="0.45">
      <c r="B12" s="386"/>
      <c r="C12" s="389"/>
      <c r="D12" s="409"/>
      <c r="E12" s="41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62"/>
      <c r="AL12" s="66">
        <f>SUM($G12:$AJ12)</f>
        <v>0</v>
      </c>
      <c r="AM12" s="31"/>
      <c r="AN12" s="361"/>
      <c r="BS12" s="202"/>
      <c r="BT12" s="202"/>
      <c r="BU12" s="202"/>
    </row>
    <row r="13" spans="2:73" s="10" customFormat="1" x14ac:dyDescent="0.45">
      <c r="B13" s="386">
        <f>'5月'!B13</f>
        <v>0</v>
      </c>
      <c r="C13" s="388">
        <f>IFERROR(VLOOKUP($B13,品名!$BP$4:$BR$160,3,TRUE),"")</f>
        <v>0</v>
      </c>
      <c r="D13" s="408">
        <f>IFERROR(VLOOKUP($B13,品名!$BP$2:$BR$160,2,TRUE),"")</f>
        <v>0</v>
      </c>
      <c r="E13" s="410">
        <f>'5月'!$AN$13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67">
        <f>SUM($G13:$AJ13)</f>
        <v>0</v>
      </c>
      <c r="AL13" s="63"/>
      <c r="AM13" s="50">
        <f>($AK13+$E13)-$AL14</f>
        <v>0</v>
      </c>
      <c r="AN13" s="349">
        <f>D13*AL14</f>
        <v>0</v>
      </c>
      <c r="BS13" s="202"/>
      <c r="BT13" s="202"/>
      <c r="BU13" s="202"/>
    </row>
    <row r="14" spans="2:73" s="10" customFormat="1" ht="19.5" customHeight="1" x14ac:dyDescent="0.45">
      <c r="B14" s="386"/>
      <c r="C14" s="389"/>
      <c r="D14" s="409"/>
      <c r="E14" s="41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62"/>
      <c r="AL14" s="66">
        <f>SUM($G14:$AJ14)</f>
        <v>0</v>
      </c>
      <c r="AM14" s="31"/>
      <c r="AN14" s="361"/>
      <c r="BS14" s="202"/>
      <c r="BT14" s="202"/>
      <c r="BU14" s="202"/>
    </row>
    <row r="15" spans="2:73" s="10" customFormat="1" x14ac:dyDescent="0.45">
      <c r="B15" s="386">
        <f>'5月'!B15</f>
        <v>0</v>
      </c>
      <c r="C15" s="388">
        <f>IFERROR(VLOOKUP($B15,品名!$BP$4:$BR$160,3,TRUE),"")</f>
        <v>0</v>
      </c>
      <c r="D15" s="408">
        <f>IFERROR(VLOOKUP($B15,品名!$BP$2:$BR$160,2,TRUE),"")</f>
        <v>0</v>
      </c>
      <c r="E15" s="410">
        <f>'5月'!$AN$15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67">
        <f>SUM($G15:$AJ15)</f>
        <v>0</v>
      </c>
      <c r="AL15" s="63"/>
      <c r="AM15" s="50">
        <f>($AK15+$E15)-$AL16</f>
        <v>0</v>
      </c>
      <c r="AN15" s="349">
        <f>D15*AL16</f>
        <v>0</v>
      </c>
      <c r="BS15" s="202"/>
      <c r="BT15" s="202"/>
      <c r="BU15" s="202"/>
    </row>
    <row r="16" spans="2:73" s="10" customFormat="1" ht="19.149999999999999" customHeight="1" x14ac:dyDescent="0.45">
      <c r="B16" s="386"/>
      <c r="C16" s="389"/>
      <c r="D16" s="409"/>
      <c r="E16" s="41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62"/>
      <c r="AL16" s="66">
        <f>SUM($G16:$AJ16)</f>
        <v>0</v>
      </c>
      <c r="AM16" s="31"/>
      <c r="AN16" s="361"/>
      <c r="BS16" s="202"/>
      <c r="BT16" s="202"/>
      <c r="BU16" s="202"/>
    </row>
    <row r="17" spans="2:73" s="10" customFormat="1" x14ac:dyDescent="0.45">
      <c r="B17" s="386">
        <f>'5月'!B17</f>
        <v>0</v>
      </c>
      <c r="C17" s="388">
        <f>IFERROR(VLOOKUP($B17,品名!$BP$4:$BR$160,3,TRUE),"")</f>
        <v>0</v>
      </c>
      <c r="D17" s="408">
        <f>IFERROR(VLOOKUP($B17,品名!$BP$2:$BR$160,2,TRUE),"")</f>
        <v>0</v>
      </c>
      <c r="E17" s="410">
        <f>'5月'!$AN$17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67">
        <f>SUM($G17:$AJ17)</f>
        <v>0</v>
      </c>
      <c r="AL17" s="63"/>
      <c r="AM17" s="50">
        <f>($AK17+$E17)-$AL18</f>
        <v>0</v>
      </c>
      <c r="AN17" s="349">
        <f>D17*AL18</f>
        <v>0</v>
      </c>
      <c r="BS17" s="202"/>
      <c r="BT17" s="202"/>
      <c r="BU17" s="202"/>
    </row>
    <row r="18" spans="2:73" s="10" customFormat="1" ht="19.149999999999999" customHeight="1" x14ac:dyDescent="0.45">
      <c r="B18" s="386"/>
      <c r="C18" s="389"/>
      <c r="D18" s="409"/>
      <c r="E18" s="41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62"/>
      <c r="AL18" s="66">
        <f>SUM($G18:$AJ18)</f>
        <v>0</v>
      </c>
      <c r="AM18" s="31"/>
      <c r="AN18" s="361"/>
      <c r="BS18" s="202"/>
      <c r="BT18" s="202"/>
      <c r="BU18" s="202"/>
    </row>
    <row r="19" spans="2:73" s="10" customFormat="1" x14ac:dyDescent="0.45">
      <c r="B19" s="386">
        <f>'5月'!B19</f>
        <v>0</v>
      </c>
      <c r="C19" s="388">
        <f>IFERROR(VLOOKUP($B19,品名!$BP$4:$BR$160,3,TRUE),"")</f>
        <v>0</v>
      </c>
      <c r="D19" s="408">
        <f>IFERROR(VLOOKUP($B19,品名!$BP$2:$BR$160,2,TRUE),"")</f>
        <v>0</v>
      </c>
      <c r="E19" s="410">
        <f>'5月'!$AN$19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67">
        <f>SUM($G19:$AJ19)</f>
        <v>0</v>
      </c>
      <c r="AL19" s="63"/>
      <c r="AM19" s="50">
        <f>($AK19+$E19)-$AL20</f>
        <v>0</v>
      </c>
      <c r="AN19" s="349">
        <f>D19*AL20</f>
        <v>0</v>
      </c>
      <c r="BS19" s="202"/>
      <c r="BT19" s="202"/>
      <c r="BU19" s="202"/>
    </row>
    <row r="20" spans="2:73" s="10" customFormat="1" ht="19.149999999999999" customHeight="1" x14ac:dyDescent="0.45">
      <c r="B20" s="386"/>
      <c r="C20" s="389"/>
      <c r="D20" s="409"/>
      <c r="E20" s="41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62"/>
      <c r="AL20" s="66">
        <f>SUM($G20:$AJ20)</f>
        <v>0</v>
      </c>
      <c r="AM20" s="31"/>
      <c r="AN20" s="361"/>
      <c r="BS20" s="202"/>
      <c r="BT20" s="202"/>
      <c r="BU20" s="202"/>
    </row>
    <row r="21" spans="2:73" s="10" customFormat="1" x14ac:dyDescent="0.45">
      <c r="B21" s="386">
        <f>'5月'!B21</f>
        <v>0</v>
      </c>
      <c r="C21" s="388">
        <f>IFERROR(VLOOKUP($B21,品名!$BP$4:$BR$160,3,TRUE),"")</f>
        <v>0</v>
      </c>
      <c r="D21" s="408">
        <f>IFERROR(VLOOKUP($B21,品名!$BP$2:$BR$160,2,TRUE),"")</f>
        <v>0</v>
      </c>
      <c r="E21" s="410">
        <f>'5月'!$AN$21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67">
        <f>SUM($G21:$AJ21)</f>
        <v>0</v>
      </c>
      <c r="AL21" s="63"/>
      <c r="AM21" s="50">
        <f>($AK21+$E21)-$AL22</f>
        <v>0</v>
      </c>
      <c r="AN21" s="349">
        <f>D21*AL22</f>
        <v>0</v>
      </c>
      <c r="BS21" s="202"/>
      <c r="BT21" s="202"/>
      <c r="BU21" s="202"/>
    </row>
    <row r="22" spans="2:73" ht="19.899999999999999" customHeight="1" x14ac:dyDescent="0.45">
      <c r="B22" s="386"/>
      <c r="C22" s="389"/>
      <c r="D22" s="409"/>
      <c r="E22" s="41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62"/>
      <c r="AL22" s="66">
        <f>SUM($G22:$AJ22)</f>
        <v>0</v>
      </c>
      <c r="AM22" s="31"/>
      <c r="AN22" s="361"/>
      <c r="BP22" s="202"/>
    </row>
    <row r="23" spans="2:73" x14ac:dyDescent="0.45">
      <c r="B23" s="386">
        <f>'5月'!B23</f>
        <v>0</v>
      </c>
      <c r="C23" s="388">
        <f>IFERROR(VLOOKUP($B23,品名!$BP$4:$BR$160,3,TRUE),"")</f>
        <v>0</v>
      </c>
      <c r="D23" s="408">
        <f>IFERROR(VLOOKUP($B23,品名!$BP$2:$BR$160,2,TRUE),"")</f>
        <v>0</v>
      </c>
      <c r="E23" s="410">
        <f>'5月'!$AN$23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67">
        <f>SUM($G23:$AJ23)</f>
        <v>0</v>
      </c>
      <c r="AL23" s="63"/>
      <c r="AM23" s="50">
        <f>($AK23+$E23)-$AL24</f>
        <v>0</v>
      </c>
      <c r="AN23" s="349">
        <f>D23*AL24</f>
        <v>0</v>
      </c>
      <c r="BP23" s="202"/>
    </row>
    <row r="24" spans="2:73" ht="19.899999999999999" customHeight="1" x14ac:dyDescent="0.45">
      <c r="B24" s="386"/>
      <c r="C24" s="389"/>
      <c r="D24" s="409"/>
      <c r="E24" s="41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62"/>
      <c r="AL24" s="66">
        <f>SUM($G24:$AJ24)</f>
        <v>0</v>
      </c>
      <c r="AM24" s="31"/>
      <c r="AN24" s="361"/>
      <c r="BP24" s="202"/>
    </row>
    <row r="25" spans="2:73" x14ac:dyDescent="0.45">
      <c r="B25" s="386">
        <f>'5月'!B25</f>
        <v>0</v>
      </c>
      <c r="C25" s="388">
        <f>IFERROR(VLOOKUP($B25,品名!$BP$4:$BR$160,3,TRUE),"")</f>
        <v>0</v>
      </c>
      <c r="D25" s="408">
        <f>IFERROR(VLOOKUP($B25,品名!$BP$2:$BR$160,2,TRUE),"")</f>
        <v>0</v>
      </c>
      <c r="E25" s="410">
        <f>'5月'!$AN$25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67">
        <f>SUM($G25:$AJ25)</f>
        <v>0</v>
      </c>
      <c r="AL25" s="63"/>
      <c r="AM25" s="50">
        <f>($AK25+$E25)-$AL26</f>
        <v>0</v>
      </c>
      <c r="AN25" s="349">
        <f>D25*AL26</f>
        <v>0</v>
      </c>
      <c r="BP25" s="202"/>
    </row>
    <row r="26" spans="2:73" ht="19.899999999999999" customHeight="1" x14ac:dyDescent="0.45">
      <c r="B26" s="386"/>
      <c r="C26" s="389"/>
      <c r="D26" s="409"/>
      <c r="E26" s="41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62"/>
      <c r="AL26" s="66">
        <f>SUM($G26:$AJ26)</f>
        <v>0</v>
      </c>
      <c r="AM26" s="31"/>
      <c r="AN26" s="361"/>
      <c r="BP26" s="202"/>
    </row>
    <row r="27" spans="2:73" ht="19.899999999999999" customHeight="1" x14ac:dyDescent="0.45">
      <c r="B27" s="386">
        <f>'5月'!B27</f>
        <v>0</v>
      </c>
      <c r="C27" s="388">
        <f>IFERROR(VLOOKUP($B27,品名!$BP$4:$BR$160,3,TRUE),"")</f>
        <v>0</v>
      </c>
      <c r="D27" s="408">
        <f>IFERROR(VLOOKUP($B27,品名!$BP$2:$BR$160,2,TRUE),"")</f>
        <v>0</v>
      </c>
      <c r="E27" s="410">
        <f>'5月'!$AN$27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67">
        <f>SUM($G27:$AJ27)</f>
        <v>0</v>
      </c>
      <c r="AL27" s="63"/>
      <c r="AM27" s="47">
        <f>($AK27+$E27)-$AL28</f>
        <v>0</v>
      </c>
      <c r="AN27" s="349">
        <f>D27*AL28</f>
        <v>0</v>
      </c>
      <c r="BP27" s="202"/>
    </row>
    <row r="28" spans="2:73" ht="19.899999999999999" customHeight="1" x14ac:dyDescent="0.45">
      <c r="B28" s="386"/>
      <c r="C28" s="389"/>
      <c r="D28" s="409"/>
      <c r="E28" s="41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62"/>
      <c r="AL28" s="66">
        <f>SUM($G28:$AJ28)</f>
        <v>0</v>
      </c>
      <c r="AM28" s="31"/>
      <c r="AN28" s="361"/>
      <c r="BP28" s="202"/>
    </row>
    <row r="29" spans="2:73" ht="19.899999999999999" customHeight="1" x14ac:dyDescent="0.45">
      <c r="B29" s="386">
        <f>'5月'!B29</f>
        <v>0</v>
      </c>
      <c r="C29" s="388">
        <f>IFERROR(VLOOKUP($B29,品名!$BP$4:$BR$160,3,TRUE),"")</f>
        <v>0</v>
      </c>
      <c r="D29" s="408">
        <f>IFERROR(VLOOKUP($B29,品名!$BP$2:$BR$160,2,TRUE),"")</f>
        <v>0</v>
      </c>
      <c r="E29" s="410">
        <f>'5月'!$AN$29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67">
        <f>SUM($G29:$AJ29)</f>
        <v>0</v>
      </c>
      <c r="AL29" s="63"/>
      <c r="AM29" s="47">
        <f>($AK29+$E29)-$AL30</f>
        <v>0</v>
      </c>
      <c r="AN29" s="349">
        <f>D29*AL30</f>
        <v>0</v>
      </c>
      <c r="BP29" s="202"/>
    </row>
    <row r="30" spans="2:73" ht="19.899999999999999" customHeight="1" x14ac:dyDescent="0.45">
      <c r="B30" s="386"/>
      <c r="C30" s="389"/>
      <c r="D30" s="409"/>
      <c r="E30" s="41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62"/>
      <c r="AL30" s="66">
        <f>SUM($G30:$AJ30)</f>
        <v>0</v>
      </c>
      <c r="AM30" s="31"/>
      <c r="AN30" s="361"/>
      <c r="BP30" s="202"/>
    </row>
    <row r="31" spans="2:73" x14ac:dyDescent="0.45">
      <c r="B31" s="386">
        <f>'5月'!B31</f>
        <v>0</v>
      </c>
      <c r="C31" s="388">
        <f>IFERROR(VLOOKUP($B31,品名!$BP$4:$BR$160,3,TRUE),"")</f>
        <v>0</v>
      </c>
      <c r="D31" s="408">
        <f>IFERROR(VLOOKUP($B31,品名!$BP$2:$BR$160,2,TRUE),"")</f>
        <v>0</v>
      </c>
      <c r="E31" s="410">
        <f>'5月'!$AN$31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67">
        <f>SUM($G31:$AJ31)</f>
        <v>0</v>
      </c>
      <c r="AL31" s="63"/>
      <c r="AM31" s="47">
        <f>($AK31+$E31)-$AL32</f>
        <v>0</v>
      </c>
      <c r="AN31" s="349">
        <f>D31*AL32</f>
        <v>0</v>
      </c>
      <c r="BP31" s="202"/>
    </row>
    <row r="32" spans="2:73" ht="19.5" customHeight="1" x14ac:dyDescent="0.45">
      <c r="B32" s="386"/>
      <c r="C32" s="389"/>
      <c r="D32" s="409"/>
      <c r="E32" s="41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62"/>
      <c r="AL32" s="66">
        <f>SUM($G32:$AJ32)</f>
        <v>0</v>
      </c>
      <c r="AM32" s="31"/>
      <c r="AN32" s="361"/>
      <c r="BP32" s="202"/>
    </row>
    <row r="33" spans="2:43" s="202" customFormat="1" x14ac:dyDescent="0.45">
      <c r="B33" s="386">
        <f>'5月'!B33</f>
        <v>0</v>
      </c>
      <c r="C33" s="388">
        <f>IFERROR(VLOOKUP($B33,品名!$BP$4:$BR$160,3,TRUE),"")</f>
        <v>0</v>
      </c>
      <c r="D33" s="408">
        <f>IFERROR(VLOOKUP($B33,品名!$BP$2:$BR$160,2,TRUE),"")</f>
        <v>0</v>
      </c>
      <c r="E33" s="410">
        <f>'5月'!$AN$33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67">
        <f>SUM($G33:$AJ33)</f>
        <v>0</v>
      </c>
      <c r="AL33" s="63"/>
      <c r="AM33" s="47">
        <f>($AK33+$E33)-$AL34</f>
        <v>0</v>
      </c>
      <c r="AN33" s="349">
        <f>D33*AL34</f>
        <v>0</v>
      </c>
    </row>
    <row r="34" spans="2:43" s="202" customFormat="1" ht="19.899999999999999" customHeight="1" x14ac:dyDescent="0.45">
      <c r="B34" s="386"/>
      <c r="C34" s="389"/>
      <c r="D34" s="409"/>
      <c r="E34" s="41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62"/>
      <c r="AL34" s="66">
        <f>SUM($G34:$AJ34)</f>
        <v>0</v>
      </c>
      <c r="AM34" s="31"/>
      <c r="AN34" s="361"/>
    </row>
    <row r="35" spans="2:43" s="202" customFormat="1" x14ac:dyDescent="0.45">
      <c r="B35" s="386">
        <f>'5月'!B35</f>
        <v>0</v>
      </c>
      <c r="C35" s="388">
        <f>IFERROR(VLOOKUP($B35,品名!$BP$4:$BR$160,3,TRUE),"")</f>
        <v>0</v>
      </c>
      <c r="D35" s="408">
        <f>IFERROR(VLOOKUP($B35,品名!$BP$2:$BR$160,2,TRUE),"")</f>
        <v>0</v>
      </c>
      <c r="E35" s="410">
        <f>'5月'!$AN$35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67">
        <f>SUM($G35:$AJ35)</f>
        <v>0</v>
      </c>
      <c r="AL35" s="63"/>
      <c r="AM35" s="47">
        <f>($AK35+$E35)-$AL36</f>
        <v>0</v>
      </c>
      <c r="AN35" s="349">
        <f>D35*AL36</f>
        <v>0</v>
      </c>
    </row>
    <row r="36" spans="2:43" s="202" customFormat="1" ht="20.45" customHeight="1" x14ac:dyDescent="0.45">
      <c r="B36" s="386"/>
      <c r="C36" s="389"/>
      <c r="D36" s="409"/>
      <c r="E36" s="41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62"/>
      <c r="AL36" s="66">
        <f>SUM($G36:$AJ36)</f>
        <v>0</v>
      </c>
      <c r="AM36" s="31"/>
      <c r="AN36" s="361"/>
    </row>
    <row r="37" spans="2:43" s="202" customFormat="1" ht="21" customHeight="1" x14ac:dyDescent="0.45">
      <c r="B37" s="386">
        <f>'5月'!B37</f>
        <v>0</v>
      </c>
      <c r="C37" s="388">
        <f>IFERROR(VLOOKUP($B37,品名!$BP$4:$BR$160,3,TRUE),"")</f>
        <v>0</v>
      </c>
      <c r="D37" s="408">
        <f>IFERROR(VLOOKUP($B37,品名!$BP$2:$BR$160,2,TRUE),"")</f>
        <v>0</v>
      </c>
      <c r="E37" s="410">
        <f>'5月'!$AN$37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67">
        <f>SUM($G37:$AJ37)</f>
        <v>0</v>
      </c>
      <c r="AL37" s="63"/>
      <c r="AM37" s="47">
        <f>($AK37+$E37)-$AL38</f>
        <v>0</v>
      </c>
      <c r="AN37" s="366">
        <f>D37*AL38</f>
        <v>0</v>
      </c>
    </row>
    <row r="38" spans="2:43" s="202" customFormat="1" ht="19.899999999999999" customHeight="1" x14ac:dyDescent="0.45">
      <c r="B38" s="386"/>
      <c r="C38" s="389"/>
      <c r="D38" s="409"/>
      <c r="E38" s="41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62"/>
      <c r="AL38" s="66">
        <f>SUM($G38:$AJ38)</f>
        <v>0</v>
      </c>
      <c r="AM38" s="31"/>
      <c r="AN38" s="361"/>
    </row>
    <row r="39" spans="2:43" s="202" customFormat="1" x14ac:dyDescent="0.45">
      <c r="B39" s="386">
        <f>'5月'!B39</f>
        <v>0</v>
      </c>
      <c r="C39" s="388">
        <f>IFERROR(VLOOKUP($B39,品名!$BP$4:$BR$160,3,TRUE),"")</f>
        <v>0</v>
      </c>
      <c r="D39" s="408">
        <f>IFERROR(VLOOKUP($B39,品名!$BP$2:$BR$160,2,TRUE),"")</f>
        <v>0</v>
      </c>
      <c r="E39" s="410">
        <f>'5月'!$AN$39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67">
        <f>SUM($G39:$AJ39)</f>
        <v>0</v>
      </c>
      <c r="AL39" s="63"/>
      <c r="AM39" s="50">
        <f>($AK39+$E39)-$AL40</f>
        <v>0</v>
      </c>
      <c r="AN39" s="349">
        <f>D39*AL40</f>
        <v>0</v>
      </c>
    </row>
    <row r="40" spans="2:43" s="202" customFormat="1" x14ac:dyDescent="0.45">
      <c r="B40" s="386"/>
      <c r="C40" s="389"/>
      <c r="D40" s="409"/>
      <c r="E40" s="41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62"/>
      <c r="AL40" s="66">
        <f>SUM($G40:$AJ40)</f>
        <v>0</v>
      </c>
      <c r="AM40" s="31"/>
      <c r="AN40" s="361"/>
    </row>
    <row r="41" spans="2:43" s="202" customFormat="1" x14ac:dyDescent="0.45">
      <c r="B41" s="386">
        <f>'5月'!B41</f>
        <v>0</v>
      </c>
      <c r="C41" s="388">
        <f>IFERROR(VLOOKUP($B41,品名!$BP$4:$BR$160,3,TRUE),"")</f>
        <v>0</v>
      </c>
      <c r="D41" s="408">
        <f>IFERROR(VLOOKUP($B41,品名!$BP$2:$BR$160,2,TRUE),"")</f>
        <v>0</v>
      </c>
      <c r="E41" s="410">
        <f>'5月'!$AN$41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67">
        <f>SUM($G41:$AJ41)</f>
        <v>0</v>
      </c>
      <c r="AL41" s="63"/>
      <c r="AM41" s="50">
        <f>($AK41+$E41)-$AL42</f>
        <v>0</v>
      </c>
      <c r="AN41" s="349">
        <f>D41*AL42</f>
        <v>0</v>
      </c>
    </row>
    <row r="42" spans="2:43" s="202" customFormat="1" x14ac:dyDescent="0.45">
      <c r="B42" s="386"/>
      <c r="C42" s="389"/>
      <c r="D42" s="409"/>
      <c r="E42" s="41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62"/>
      <c r="AL42" s="66">
        <f>SUM($G42:$AJ42)</f>
        <v>0</v>
      </c>
      <c r="AM42" s="31"/>
      <c r="AN42" s="361"/>
    </row>
    <row r="43" spans="2:43" s="202" customFormat="1" x14ac:dyDescent="0.45">
      <c r="B43" s="412">
        <f>'5月'!B43</f>
        <v>0</v>
      </c>
      <c r="C43" s="388">
        <f>IFERROR(VLOOKUP($B43,品名!$BP$4:$BR$160,3,TRUE),"")</f>
        <v>0</v>
      </c>
      <c r="D43" s="408">
        <f>IFERROR(VLOOKUP($B43,品名!$BP$2:$BR$160,2,TRUE),"")</f>
        <v>0</v>
      </c>
      <c r="E43" s="410">
        <f>'5月'!$AN$43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67">
        <f>SUM($G43:$AJ43)</f>
        <v>0</v>
      </c>
      <c r="AL43" s="63"/>
      <c r="AM43" s="50">
        <f>($AK43+$E43)-$AL44</f>
        <v>0</v>
      </c>
      <c r="AN43" s="349">
        <f>D43*AL44</f>
        <v>0</v>
      </c>
    </row>
    <row r="44" spans="2:43" s="202" customFormat="1" ht="20.25" thickBot="1" x14ac:dyDescent="0.5">
      <c r="B44" s="413"/>
      <c r="C44" s="393"/>
      <c r="D44" s="414"/>
      <c r="E44" s="415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64"/>
      <c r="AL44" s="68">
        <f>SUM($G44:$AJ44)</f>
        <v>0</v>
      </c>
      <c r="AM44" s="38"/>
      <c r="AN44" s="350"/>
      <c r="AQ44" s="44"/>
    </row>
    <row r="45" spans="2:43" s="202" customFormat="1" ht="20.45" customHeight="1" thickTop="1" x14ac:dyDescent="0.45">
      <c r="B45" s="377" t="s">
        <v>159</v>
      </c>
      <c r="C45" s="378"/>
      <c r="D45" s="404"/>
      <c r="E45" s="406">
        <f>SUM(E5:E44)</f>
        <v>0</v>
      </c>
      <c r="F45" s="39" t="s">
        <v>157</v>
      </c>
      <c r="G45" s="301">
        <f>SUM(G5,G7,G9,G11,G13,G15,G17,G19,G21,G23,G25,G27,G29,G31,G33,G35,G37,G39,G41,G43)</f>
        <v>0</v>
      </c>
      <c r="H45" s="302">
        <f t="shared" ref="H45:AJ46" si="0">SUM(H5,H7,H9,H11,H13,H15,H17,H19,H21,H23,H25,H27,H29,H31,H33,H35,H37,H39,H41,H43)</f>
        <v>0</v>
      </c>
      <c r="I45" s="302">
        <f t="shared" si="0"/>
        <v>0</v>
      </c>
      <c r="J45" s="302">
        <f t="shared" si="0"/>
        <v>0</v>
      </c>
      <c r="K45" s="302">
        <f t="shared" si="0"/>
        <v>0</v>
      </c>
      <c r="L45" s="302">
        <f t="shared" si="0"/>
        <v>0</v>
      </c>
      <c r="M45" s="302">
        <f t="shared" si="0"/>
        <v>0</v>
      </c>
      <c r="N45" s="302">
        <f t="shared" si="0"/>
        <v>0</v>
      </c>
      <c r="O45" s="302">
        <f t="shared" si="0"/>
        <v>0</v>
      </c>
      <c r="P45" s="302">
        <f t="shared" si="0"/>
        <v>0</v>
      </c>
      <c r="Q45" s="302">
        <f t="shared" si="0"/>
        <v>0</v>
      </c>
      <c r="R45" s="302">
        <f t="shared" si="0"/>
        <v>0</v>
      </c>
      <c r="S45" s="302">
        <f t="shared" si="0"/>
        <v>0</v>
      </c>
      <c r="T45" s="302">
        <f t="shared" si="0"/>
        <v>0</v>
      </c>
      <c r="U45" s="302">
        <f t="shared" si="0"/>
        <v>0</v>
      </c>
      <c r="V45" s="302">
        <f t="shared" si="0"/>
        <v>0</v>
      </c>
      <c r="W45" s="302">
        <f t="shared" si="0"/>
        <v>0</v>
      </c>
      <c r="X45" s="302">
        <f t="shared" si="0"/>
        <v>0</v>
      </c>
      <c r="Y45" s="302">
        <f t="shared" si="0"/>
        <v>0</v>
      </c>
      <c r="Z45" s="302">
        <f t="shared" si="0"/>
        <v>0</v>
      </c>
      <c r="AA45" s="302">
        <f t="shared" si="0"/>
        <v>0</v>
      </c>
      <c r="AB45" s="302">
        <f t="shared" si="0"/>
        <v>0</v>
      </c>
      <c r="AC45" s="302">
        <f t="shared" si="0"/>
        <v>0</v>
      </c>
      <c r="AD45" s="302">
        <f t="shared" si="0"/>
        <v>0</v>
      </c>
      <c r="AE45" s="302">
        <f t="shared" si="0"/>
        <v>0</v>
      </c>
      <c r="AF45" s="302">
        <f t="shared" si="0"/>
        <v>0</v>
      </c>
      <c r="AG45" s="302">
        <f t="shared" si="0"/>
        <v>0</v>
      </c>
      <c r="AH45" s="302">
        <f t="shared" si="0"/>
        <v>0</v>
      </c>
      <c r="AI45" s="302">
        <f t="shared" si="0"/>
        <v>0</v>
      </c>
      <c r="AJ45" s="54">
        <f t="shared" si="0"/>
        <v>0</v>
      </c>
      <c r="AK45" s="69">
        <f>SUM($G45:$AJ45)</f>
        <v>0</v>
      </c>
      <c r="AL45" s="40"/>
      <c r="AM45" s="197">
        <f>($AK45+$E45)-$AL46</f>
        <v>0</v>
      </c>
      <c r="AN45" s="359">
        <f>SUM(AN5:AN44)</f>
        <v>0</v>
      </c>
    </row>
    <row r="46" spans="2:43" s="202" customFormat="1" ht="20.25" thickBot="1" x14ac:dyDescent="0.5">
      <c r="B46" s="379"/>
      <c r="C46" s="380"/>
      <c r="D46" s="405"/>
      <c r="E46" s="407"/>
      <c r="F46" s="41" t="s">
        <v>158</v>
      </c>
      <c r="G46" s="303">
        <f>SUM(G6,G8,G10,G12,G14,G16,G18,G20,G22,G24,G26,G28,G30,G32,G34,G36,G38,G40,G42,G44)</f>
        <v>0</v>
      </c>
      <c r="H46" s="94">
        <f t="shared" si="0"/>
        <v>0</v>
      </c>
      <c r="I46" s="94">
        <f t="shared" si="0"/>
        <v>0</v>
      </c>
      <c r="J46" s="94">
        <f t="shared" si="0"/>
        <v>0</v>
      </c>
      <c r="K46" s="94">
        <f t="shared" si="0"/>
        <v>0</v>
      </c>
      <c r="L46" s="94">
        <f t="shared" si="0"/>
        <v>0</v>
      </c>
      <c r="M46" s="94">
        <f t="shared" si="0"/>
        <v>0</v>
      </c>
      <c r="N46" s="94">
        <f t="shared" si="0"/>
        <v>0</v>
      </c>
      <c r="O46" s="94">
        <f t="shared" si="0"/>
        <v>0</v>
      </c>
      <c r="P46" s="94">
        <f t="shared" si="0"/>
        <v>0</v>
      </c>
      <c r="Q46" s="94">
        <f t="shared" si="0"/>
        <v>0</v>
      </c>
      <c r="R46" s="94">
        <f t="shared" si="0"/>
        <v>0</v>
      </c>
      <c r="S46" s="94">
        <f t="shared" si="0"/>
        <v>0</v>
      </c>
      <c r="T46" s="94">
        <f t="shared" si="0"/>
        <v>0</v>
      </c>
      <c r="U46" s="94">
        <f t="shared" si="0"/>
        <v>0</v>
      </c>
      <c r="V46" s="94">
        <f t="shared" si="0"/>
        <v>0</v>
      </c>
      <c r="W46" s="94">
        <f t="shared" si="0"/>
        <v>0</v>
      </c>
      <c r="X46" s="94">
        <f t="shared" si="0"/>
        <v>0</v>
      </c>
      <c r="Y46" s="94">
        <f t="shared" si="0"/>
        <v>0</v>
      </c>
      <c r="Z46" s="94">
        <f t="shared" si="0"/>
        <v>0</v>
      </c>
      <c r="AA46" s="94">
        <f t="shared" si="0"/>
        <v>0</v>
      </c>
      <c r="AB46" s="94">
        <f t="shared" si="0"/>
        <v>0</v>
      </c>
      <c r="AC46" s="94">
        <f t="shared" si="0"/>
        <v>0</v>
      </c>
      <c r="AD46" s="94">
        <f t="shared" si="0"/>
        <v>0</v>
      </c>
      <c r="AE46" s="94">
        <f t="shared" si="0"/>
        <v>0</v>
      </c>
      <c r="AF46" s="94">
        <f t="shared" si="0"/>
        <v>0</v>
      </c>
      <c r="AG46" s="94">
        <f t="shared" si="0"/>
        <v>0</v>
      </c>
      <c r="AH46" s="94">
        <f t="shared" si="0"/>
        <v>0</v>
      </c>
      <c r="AI46" s="94">
        <f t="shared" si="0"/>
        <v>0</v>
      </c>
      <c r="AJ46" s="118">
        <f t="shared" si="0"/>
        <v>0</v>
      </c>
      <c r="AK46" s="65"/>
      <c r="AL46" s="54">
        <f>SUM($G46:$AJ46)</f>
        <v>0</v>
      </c>
      <c r="AM46" s="43"/>
      <c r="AN46" s="360"/>
    </row>
    <row r="47" spans="2:43" s="202" customFormat="1" ht="20.25" thickTop="1" x14ac:dyDescent="0.45">
      <c r="D47" s="57"/>
      <c r="E47" s="44"/>
      <c r="AK47" s="70">
        <f>SUM(AK5,AK7,AK9,AK11,AK13,AK15,AK17,AK19,AK21,AK23,AK25,AK27,AK29,AK31,AK33,AK35,AK37,AK39,AK41,AK43)</f>
        <v>0</v>
      </c>
      <c r="AL47" s="71">
        <f>SUM(AL6,AL8,AL10,AL12,AL14,AL16,AL18,AL20,AL22,AL24,AL26,AL28,AL30,AL32,AL34,AL36,AL38,AL40,AL42,AL44)</f>
        <v>0</v>
      </c>
      <c r="AM47" s="107">
        <f>SUM(AM5,AM7,AM9,AM11,AM13,AM15,AM17,AM19,AM21,AM23,AM25,AM27,AM29,AM31,AM33,AM35,AM37,AM39,AM41,AM43)</f>
        <v>0</v>
      </c>
    </row>
    <row r="48" spans="2:43" s="202" customFormat="1" x14ac:dyDescent="0.45">
      <c r="D48" s="57"/>
      <c r="E48" s="44"/>
      <c r="AM48" s="44"/>
    </row>
    <row r="49" spans="4:39" s="202" customFormat="1" x14ac:dyDescent="0.45">
      <c r="D49" s="57"/>
      <c r="E49" s="44"/>
      <c r="AM49" s="44"/>
    </row>
    <row r="50" spans="4:39" s="202" customFormat="1" x14ac:dyDescent="0.45">
      <c r="D50" s="57"/>
      <c r="E50" s="44"/>
      <c r="AM50" s="44"/>
    </row>
    <row r="51" spans="4:39" s="202" customFormat="1" x14ac:dyDescent="0.45">
      <c r="D51" s="57"/>
      <c r="E51" s="44"/>
      <c r="AM51" s="44"/>
    </row>
    <row r="52" spans="4:39" s="202" customFormat="1" x14ac:dyDescent="0.45">
      <c r="D52" s="57"/>
      <c r="E52" s="44"/>
      <c r="AM52" s="44"/>
    </row>
    <row r="53" spans="4:39" s="202" customFormat="1" x14ac:dyDescent="0.45">
      <c r="D53" s="57"/>
      <c r="E53" s="44"/>
      <c r="AM53" s="44"/>
    </row>
    <row r="54" spans="4:39" s="202" customFormat="1" x14ac:dyDescent="0.45">
      <c r="D54" s="57"/>
      <c r="E54" s="44"/>
      <c r="AM54" s="44"/>
    </row>
    <row r="55" spans="4:39" s="202" customFormat="1" x14ac:dyDescent="0.45">
      <c r="D55" s="57"/>
      <c r="E55" s="44"/>
      <c r="AM55" s="44"/>
    </row>
    <row r="56" spans="4:39" s="202" customFormat="1" x14ac:dyDescent="0.45">
      <c r="D56" s="57"/>
      <c r="E56" s="44"/>
      <c r="AM56" s="44"/>
    </row>
    <row r="57" spans="4:39" s="202" customFormat="1" x14ac:dyDescent="0.45">
      <c r="D57" s="57"/>
      <c r="E57" s="44"/>
      <c r="AM57" s="44"/>
    </row>
    <row r="58" spans="4:39" s="202" customFormat="1" x14ac:dyDescent="0.45">
      <c r="D58" s="57"/>
      <c r="E58" s="44"/>
      <c r="AM58" s="44"/>
    </row>
    <row r="59" spans="4:39" s="202" customFormat="1" x14ac:dyDescent="0.45">
      <c r="D59" s="57"/>
      <c r="E59" s="44"/>
      <c r="AM59" s="44"/>
    </row>
    <row r="60" spans="4:39" s="202" customFormat="1" x14ac:dyDescent="0.45">
      <c r="D60" s="57"/>
      <c r="E60" s="44"/>
      <c r="AM60" s="44"/>
    </row>
    <row r="61" spans="4:39" s="202" customFormat="1" x14ac:dyDescent="0.45">
      <c r="D61" s="57"/>
      <c r="E61" s="44"/>
      <c r="AM61" s="44"/>
    </row>
    <row r="62" spans="4:39" s="202" customFormat="1" x14ac:dyDescent="0.45">
      <c r="D62" s="57"/>
      <c r="E62" s="44"/>
      <c r="AM62" s="44"/>
    </row>
    <row r="63" spans="4:39" s="202" customFormat="1" x14ac:dyDescent="0.45">
      <c r="D63" s="57"/>
      <c r="E63" s="44"/>
      <c r="AM63" s="44"/>
    </row>
    <row r="64" spans="4:39" s="202" customFormat="1" x14ac:dyDescent="0.45">
      <c r="D64" s="57"/>
      <c r="E64" s="44"/>
      <c r="AM64" s="44"/>
    </row>
    <row r="65" spans="4:39" s="202" customFormat="1" x14ac:dyDescent="0.45">
      <c r="D65" s="57"/>
      <c r="E65" s="44"/>
      <c r="AM65" s="44"/>
    </row>
    <row r="66" spans="4:39" s="202" customFormat="1" x14ac:dyDescent="0.45">
      <c r="D66" s="57"/>
      <c r="E66" s="44"/>
      <c r="AM66" s="44"/>
    </row>
    <row r="67" spans="4:39" s="202" customFormat="1" x14ac:dyDescent="0.45">
      <c r="D67" s="57"/>
      <c r="E67" s="44"/>
      <c r="AM67" s="44"/>
    </row>
    <row r="68" spans="4:39" s="202" customFormat="1" x14ac:dyDescent="0.45">
      <c r="D68" s="57"/>
      <c r="E68" s="44"/>
      <c r="AM68" s="44"/>
    </row>
    <row r="69" spans="4:39" s="202" customFormat="1" x14ac:dyDescent="0.45">
      <c r="D69" s="57"/>
      <c r="E69" s="44"/>
      <c r="AM69" s="44"/>
    </row>
    <row r="70" spans="4:39" s="202" customFormat="1" x14ac:dyDescent="0.45">
      <c r="D70" s="57"/>
      <c r="E70" s="44"/>
      <c r="AM70" s="44"/>
    </row>
    <row r="71" spans="4:39" s="202" customFormat="1" x14ac:dyDescent="0.45">
      <c r="D71" s="57"/>
      <c r="E71" s="44"/>
      <c r="AM71" s="44"/>
    </row>
    <row r="72" spans="4:39" s="202" customFormat="1" x14ac:dyDescent="0.45">
      <c r="D72" s="57"/>
      <c r="E72" s="44"/>
      <c r="AM72" s="44"/>
    </row>
    <row r="73" spans="4:39" s="202" customFormat="1" x14ac:dyDescent="0.45">
      <c r="D73" s="57"/>
      <c r="E73" s="44"/>
      <c r="AM73" s="44"/>
    </row>
    <row r="74" spans="4:39" s="202" customFormat="1" ht="19.899999999999999" customHeight="1" x14ac:dyDescent="0.45">
      <c r="D74" s="57"/>
      <c r="E74" s="44"/>
      <c r="AM74" s="44"/>
    </row>
    <row r="75" spans="4:39" s="202" customFormat="1" x14ac:dyDescent="0.45">
      <c r="D75" s="57"/>
      <c r="E75" s="44"/>
      <c r="AM75" s="44"/>
    </row>
    <row r="76" spans="4:39" s="202" customFormat="1" x14ac:dyDescent="0.45">
      <c r="D76" s="57"/>
      <c r="E76" s="44"/>
      <c r="AM76" s="44"/>
    </row>
    <row r="77" spans="4:39" s="202" customFormat="1" x14ac:dyDescent="0.45">
      <c r="D77" s="57"/>
      <c r="E77" s="44"/>
      <c r="AM77" s="44"/>
    </row>
    <row r="78" spans="4:39" s="202" customFormat="1" x14ac:dyDescent="0.45">
      <c r="D78" s="57"/>
      <c r="E78" s="44"/>
      <c r="AM78" s="44"/>
    </row>
    <row r="79" spans="4:39" s="202" customFormat="1" x14ac:dyDescent="0.45">
      <c r="D79" s="57"/>
      <c r="E79" s="44"/>
      <c r="AM79" s="44"/>
    </row>
    <row r="80" spans="4:39" s="202" customFormat="1" x14ac:dyDescent="0.45">
      <c r="D80" s="57"/>
      <c r="E80" s="44"/>
      <c r="AM80" s="44"/>
    </row>
    <row r="81" spans="4:39" s="202" customFormat="1" x14ac:dyDescent="0.45">
      <c r="D81" s="57"/>
      <c r="E81" s="44"/>
      <c r="AM81" s="44"/>
    </row>
    <row r="82" spans="4:39" s="202" customFormat="1" x14ac:dyDescent="0.45">
      <c r="D82" s="57"/>
      <c r="E82" s="44"/>
      <c r="AM82" s="44"/>
    </row>
    <row r="83" spans="4:39" s="202" customFormat="1" x14ac:dyDescent="0.45">
      <c r="D83" s="57"/>
      <c r="E83" s="44"/>
      <c r="AM83" s="44"/>
    </row>
    <row r="84" spans="4:39" s="202" customFormat="1" x14ac:dyDescent="0.45">
      <c r="D84" s="57"/>
      <c r="E84" s="44"/>
      <c r="AM84" s="44"/>
    </row>
    <row r="85" spans="4:39" s="202" customFormat="1" x14ac:dyDescent="0.45">
      <c r="D85" s="57"/>
      <c r="E85" s="44"/>
      <c r="AM85" s="44"/>
    </row>
    <row r="86" spans="4:39" s="202" customFormat="1" x14ac:dyDescent="0.45">
      <c r="D86" s="57"/>
      <c r="E86" s="44"/>
      <c r="AM86" s="44"/>
    </row>
    <row r="87" spans="4:39" s="202" customFormat="1" x14ac:dyDescent="0.45">
      <c r="D87" s="57"/>
      <c r="E87" s="44"/>
      <c r="AM87" s="44"/>
    </row>
    <row r="88" spans="4:39" s="202" customFormat="1" x14ac:dyDescent="0.45">
      <c r="D88" s="57"/>
      <c r="E88" s="44"/>
      <c r="AM88" s="44"/>
    </row>
    <row r="89" spans="4:39" s="202" customFormat="1" x14ac:dyDescent="0.45">
      <c r="D89" s="57"/>
      <c r="E89" s="44"/>
      <c r="AM89" s="44"/>
    </row>
    <row r="90" spans="4:39" s="202" customFormat="1" x14ac:dyDescent="0.45">
      <c r="D90" s="57"/>
      <c r="E90" s="44"/>
      <c r="AM90" s="44"/>
    </row>
    <row r="91" spans="4:39" s="202" customFormat="1" x14ac:dyDescent="0.45">
      <c r="D91" s="57"/>
      <c r="E91" s="44"/>
      <c r="AM91" s="44"/>
    </row>
    <row r="92" spans="4:39" s="202" customFormat="1" x14ac:dyDescent="0.45">
      <c r="D92" s="57"/>
      <c r="E92" s="44"/>
      <c r="AM92" s="44"/>
    </row>
    <row r="93" spans="4:39" s="202" customFormat="1" x14ac:dyDescent="0.45">
      <c r="D93" s="57"/>
      <c r="E93" s="44"/>
      <c r="AM93" s="44"/>
    </row>
    <row r="94" spans="4:39" s="202" customFormat="1" x14ac:dyDescent="0.45">
      <c r="D94" s="57"/>
      <c r="E94" s="44"/>
      <c r="AM94" s="44"/>
    </row>
    <row r="95" spans="4:39" s="202" customFormat="1" x14ac:dyDescent="0.45">
      <c r="D95" s="57"/>
      <c r="E95" s="44"/>
      <c r="AM95" s="44"/>
    </row>
    <row r="96" spans="4:39" s="202" customFormat="1" x14ac:dyDescent="0.45">
      <c r="D96" s="57"/>
      <c r="E96" s="44"/>
      <c r="AM96" s="44"/>
    </row>
    <row r="97" spans="4:39" s="202" customFormat="1" x14ac:dyDescent="0.45">
      <c r="D97" s="57"/>
      <c r="E97" s="44"/>
      <c r="AM97" s="44"/>
    </row>
    <row r="98" spans="4:39" s="202" customFormat="1" x14ac:dyDescent="0.45">
      <c r="D98" s="57"/>
      <c r="E98" s="44"/>
      <c r="AM98" s="44"/>
    </row>
    <row r="99" spans="4:39" s="202" customFormat="1" x14ac:dyDescent="0.45">
      <c r="D99" s="57"/>
      <c r="E99" s="44"/>
      <c r="AM99" s="44"/>
    </row>
    <row r="100" spans="4:39" s="202" customFormat="1" x14ac:dyDescent="0.45">
      <c r="D100" s="57"/>
      <c r="E100" s="44"/>
      <c r="AM100" s="44"/>
    </row>
    <row r="101" spans="4:39" s="202" customFormat="1" x14ac:dyDescent="0.45">
      <c r="D101" s="57"/>
      <c r="E101" s="44"/>
      <c r="AM101" s="44"/>
    </row>
    <row r="102" spans="4:39" s="202" customFormat="1" x14ac:dyDescent="0.45">
      <c r="D102" s="57"/>
      <c r="E102" s="44"/>
      <c r="AM102" s="44"/>
    </row>
    <row r="103" spans="4:39" s="202" customFormat="1" x14ac:dyDescent="0.45">
      <c r="D103" s="57"/>
      <c r="E103" s="44"/>
      <c r="AM103" s="44"/>
    </row>
    <row r="104" spans="4:39" s="202" customFormat="1" x14ac:dyDescent="0.45">
      <c r="D104" s="57"/>
      <c r="E104" s="44"/>
      <c r="AM104" s="44"/>
    </row>
    <row r="105" spans="4:39" s="202" customFormat="1" x14ac:dyDescent="0.45">
      <c r="D105" s="57"/>
      <c r="E105" s="44"/>
      <c r="AM105" s="44"/>
    </row>
    <row r="106" spans="4:39" s="202" customFormat="1" x14ac:dyDescent="0.45">
      <c r="D106" s="57"/>
      <c r="E106" s="44"/>
      <c r="AM106" s="44"/>
    </row>
    <row r="107" spans="4:39" s="202" customFormat="1" x14ac:dyDescent="0.45">
      <c r="D107" s="57"/>
      <c r="E107" s="44"/>
      <c r="AM107" s="44"/>
    </row>
    <row r="108" spans="4:39" s="202" customFormat="1" x14ac:dyDescent="0.45">
      <c r="D108" s="57"/>
      <c r="E108" s="44"/>
      <c r="AM108" s="44"/>
    </row>
    <row r="109" spans="4:39" s="202" customFormat="1" x14ac:dyDescent="0.45">
      <c r="D109" s="57"/>
      <c r="E109" s="44"/>
      <c r="AM109" s="44"/>
    </row>
    <row r="110" spans="4:39" s="202" customFormat="1" x14ac:dyDescent="0.45">
      <c r="D110" s="57"/>
      <c r="E110" s="44"/>
      <c r="AM110" s="44"/>
    </row>
    <row r="111" spans="4:39" s="202" customFormat="1" x14ac:dyDescent="0.45">
      <c r="D111" s="57"/>
      <c r="E111" s="44"/>
      <c r="AM111" s="44"/>
    </row>
    <row r="112" spans="4:39" s="202" customFormat="1" x14ac:dyDescent="0.45">
      <c r="D112" s="57"/>
      <c r="E112" s="44"/>
      <c r="AM112" s="44"/>
    </row>
    <row r="113" spans="4:39" s="202" customFormat="1" x14ac:dyDescent="0.45">
      <c r="D113" s="57"/>
      <c r="E113" s="44"/>
      <c r="AM113" s="44"/>
    </row>
    <row r="114" spans="4:39" s="202" customFormat="1" x14ac:dyDescent="0.45">
      <c r="D114" s="57"/>
      <c r="E114" s="44"/>
      <c r="AM114" s="44"/>
    </row>
    <row r="115" spans="4:39" s="202" customFormat="1" x14ac:dyDescent="0.45">
      <c r="D115" s="57"/>
      <c r="E115" s="44"/>
      <c r="AM115" s="44"/>
    </row>
    <row r="116" spans="4:39" s="202" customFormat="1" x14ac:dyDescent="0.45">
      <c r="D116" s="57"/>
      <c r="E116" s="44"/>
      <c r="AM116" s="44"/>
    </row>
    <row r="117" spans="4:39" s="202" customFormat="1" x14ac:dyDescent="0.45">
      <c r="D117" s="57"/>
      <c r="E117" s="44"/>
      <c r="AM117" s="44"/>
    </row>
    <row r="118" spans="4:39" s="202" customFormat="1" x14ac:dyDescent="0.45">
      <c r="D118" s="57"/>
      <c r="E118" s="44"/>
      <c r="AM118" s="44"/>
    </row>
    <row r="119" spans="4:39" s="202" customFormat="1" x14ac:dyDescent="0.45">
      <c r="D119" s="57"/>
      <c r="E119" s="44"/>
      <c r="AM119" s="44"/>
    </row>
    <row r="120" spans="4:39" s="202" customFormat="1" x14ac:dyDescent="0.45">
      <c r="D120" s="57"/>
      <c r="E120" s="44"/>
      <c r="AM120" s="44"/>
    </row>
    <row r="121" spans="4:39" s="202" customFormat="1" x14ac:dyDescent="0.45">
      <c r="D121" s="57"/>
      <c r="E121" s="44"/>
      <c r="AM121" s="44"/>
    </row>
    <row r="122" spans="4:39" s="202" customFormat="1" x14ac:dyDescent="0.45">
      <c r="D122" s="57"/>
      <c r="E122" s="44"/>
      <c r="AM122" s="44"/>
    </row>
    <row r="123" spans="4:39" s="202" customFormat="1" x14ac:dyDescent="0.45">
      <c r="D123" s="57"/>
      <c r="E123" s="44"/>
      <c r="AM123" s="44"/>
    </row>
    <row r="124" spans="4:39" s="202" customFormat="1" x14ac:dyDescent="0.45">
      <c r="D124" s="57"/>
      <c r="E124" s="44"/>
      <c r="AM124" s="44"/>
    </row>
    <row r="125" spans="4:39" s="202" customFormat="1" x14ac:dyDescent="0.45">
      <c r="D125" s="57"/>
      <c r="E125" s="44"/>
      <c r="AM125" s="44"/>
    </row>
    <row r="126" spans="4:39" s="202" customFormat="1" x14ac:dyDescent="0.45">
      <c r="D126" s="57"/>
      <c r="E126" s="44"/>
      <c r="AM126" s="44"/>
    </row>
    <row r="127" spans="4:39" s="202" customFormat="1" x14ac:dyDescent="0.45">
      <c r="D127" s="57"/>
      <c r="E127" s="44"/>
      <c r="AM127" s="44"/>
    </row>
    <row r="128" spans="4:39" s="202" customFormat="1" x14ac:dyDescent="0.45">
      <c r="D128" s="57"/>
      <c r="E128" s="44"/>
      <c r="AM128" s="44"/>
    </row>
    <row r="129" spans="4:39" s="202" customFormat="1" x14ac:dyDescent="0.45">
      <c r="D129" s="57"/>
      <c r="E129" s="44"/>
      <c r="AM129" s="44"/>
    </row>
    <row r="130" spans="4:39" s="202" customFormat="1" x14ac:dyDescent="0.45">
      <c r="D130" s="57"/>
      <c r="E130" s="44"/>
      <c r="AM130" s="44"/>
    </row>
    <row r="131" spans="4:39" s="202" customFormat="1" x14ac:dyDescent="0.45">
      <c r="D131" s="57"/>
      <c r="E131" s="44"/>
      <c r="AM131" s="44"/>
    </row>
    <row r="132" spans="4:39" s="202" customFormat="1" x14ac:dyDescent="0.45">
      <c r="D132" s="57"/>
      <c r="E132" s="44"/>
      <c r="AM132" s="44"/>
    </row>
    <row r="133" spans="4:39" s="202" customFormat="1" x14ac:dyDescent="0.45">
      <c r="D133" s="57"/>
      <c r="E133" s="44"/>
      <c r="AM133" s="44"/>
    </row>
    <row r="134" spans="4:39" s="202" customFormat="1" x14ac:dyDescent="0.45">
      <c r="D134" s="57"/>
      <c r="E134" s="44"/>
      <c r="AM134" s="44"/>
    </row>
    <row r="135" spans="4:39" s="202" customFormat="1" x14ac:dyDescent="0.45">
      <c r="D135" s="57"/>
      <c r="E135" s="44"/>
      <c r="AM135" s="44"/>
    </row>
    <row r="136" spans="4:39" s="202" customFormat="1" x14ac:dyDescent="0.45">
      <c r="D136" s="57"/>
      <c r="E136" s="44"/>
      <c r="AM136" s="44"/>
    </row>
    <row r="137" spans="4:39" s="202" customFormat="1" x14ac:dyDescent="0.45">
      <c r="D137" s="57"/>
      <c r="E137" s="44"/>
      <c r="AM137" s="44"/>
    </row>
    <row r="138" spans="4:39" s="202" customFormat="1" x14ac:dyDescent="0.45">
      <c r="D138" s="57"/>
      <c r="E138" s="44"/>
      <c r="AM138" s="44"/>
    </row>
    <row r="139" spans="4:39" s="202" customFormat="1" x14ac:dyDescent="0.45">
      <c r="D139" s="57"/>
      <c r="E139" s="44"/>
      <c r="AM139" s="44"/>
    </row>
    <row r="140" spans="4:39" s="202" customFormat="1" x14ac:dyDescent="0.45">
      <c r="D140" s="57"/>
      <c r="E140" s="44"/>
      <c r="AM140" s="44"/>
    </row>
    <row r="141" spans="4:39" s="202" customFormat="1" x14ac:dyDescent="0.45">
      <c r="D141" s="57"/>
      <c r="E141" s="44"/>
      <c r="AM141" s="44"/>
    </row>
    <row r="142" spans="4:39" s="202" customFormat="1" x14ac:dyDescent="0.45">
      <c r="D142" s="57"/>
      <c r="E142" s="44"/>
      <c r="AM142" s="44"/>
    </row>
    <row r="143" spans="4:39" s="202" customFormat="1" x14ac:dyDescent="0.45">
      <c r="D143" s="57"/>
      <c r="E143" s="44"/>
      <c r="AM143" s="44"/>
    </row>
    <row r="144" spans="4:39" s="202" customFormat="1" x14ac:dyDescent="0.45">
      <c r="D144" s="57"/>
      <c r="E144" s="44"/>
      <c r="AM144" s="44"/>
    </row>
    <row r="145" spans="4:39" s="202" customFormat="1" x14ac:dyDescent="0.45">
      <c r="D145" s="57"/>
      <c r="E145" s="44"/>
      <c r="AM145" s="44"/>
    </row>
    <row r="146" spans="4:39" s="202" customFormat="1" x14ac:dyDescent="0.45">
      <c r="D146" s="57"/>
      <c r="E146" s="44"/>
      <c r="AM146" s="44"/>
    </row>
    <row r="147" spans="4:39" s="202" customFormat="1" x14ac:dyDescent="0.45">
      <c r="D147" s="57"/>
      <c r="E147" s="44"/>
      <c r="AM147" s="44"/>
    </row>
    <row r="148" spans="4:39" s="202" customFormat="1" x14ac:dyDescent="0.45">
      <c r="D148" s="57"/>
      <c r="E148" s="44"/>
      <c r="AM148" s="44"/>
    </row>
    <row r="149" spans="4:39" s="202" customFormat="1" x14ac:dyDescent="0.45">
      <c r="D149" s="57"/>
      <c r="E149" s="44"/>
      <c r="AM149" s="44"/>
    </row>
    <row r="150" spans="4:39" s="202" customFormat="1" x14ac:dyDescent="0.45">
      <c r="D150" s="57"/>
      <c r="E150" s="44"/>
      <c r="AM150" s="44"/>
    </row>
    <row r="151" spans="4:39" s="202" customFormat="1" x14ac:dyDescent="0.45">
      <c r="D151" s="57"/>
      <c r="E151" s="44"/>
      <c r="AM151" s="44"/>
    </row>
    <row r="152" spans="4:39" s="202" customFormat="1" x14ac:dyDescent="0.45">
      <c r="D152" s="57"/>
      <c r="E152" s="44"/>
      <c r="AM152" s="44"/>
    </row>
    <row r="153" spans="4:39" s="202" customFormat="1" x14ac:dyDescent="0.45">
      <c r="D153" s="57"/>
      <c r="E153" s="44"/>
      <c r="AM153" s="44"/>
    </row>
    <row r="154" spans="4:39" s="202" customFormat="1" x14ac:dyDescent="0.45">
      <c r="D154" s="57"/>
      <c r="E154" s="44"/>
      <c r="AM154" s="44"/>
    </row>
    <row r="155" spans="4:39" s="202" customFormat="1" x14ac:dyDescent="0.45">
      <c r="D155" s="57"/>
      <c r="E155" s="44"/>
      <c r="AM155" s="44"/>
    </row>
    <row r="156" spans="4:39" s="202" customFormat="1" x14ac:dyDescent="0.45">
      <c r="D156" s="57"/>
      <c r="E156" s="44"/>
      <c r="AM156" s="44"/>
    </row>
    <row r="157" spans="4:39" s="202" customFormat="1" x14ac:dyDescent="0.45">
      <c r="D157" s="57"/>
      <c r="E157" s="44"/>
      <c r="AM157" s="44"/>
    </row>
    <row r="158" spans="4:39" s="202" customFormat="1" x14ac:dyDescent="0.45">
      <c r="D158" s="57"/>
      <c r="E158" s="44"/>
      <c r="AM158" s="44"/>
    </row>
    <row r="159" spans="4:39" s="202" customFormat="1" x14ac:dyDescent="0.45">
      <c r="D159" s="57"/>
      <c r="E159" s="44"/>
      <c r="AM159" s="44"/>
    </row>
    <row r="160" spans="4:39" s="202" customFormat="1" x14ac:dyDescent="0.45">
      <c r="D160" s="57"/>
      <c r="E160" s="44"/>
      <c r="AM160" s="44"/>
    </row>
    <row r="161" spans="4:39" s="202" customFormat="1" x14ac:dyDescent="0.45">
      <c r="D161" s="57"/>
      <c r="E161" s="44"/>
      <c r="AM161" s="44"/>
    </row>
    <row r="162" spans="4:39" s="202" customFormat="1" x14ac:dyDescent="0.45">
      <c r="D162" s="57"/>
      <c r="E162" s="44"/>
      <c r="AM162" s="44"/>
    </row>
    <row r="163" spans="4:39" s="202" customFormat="1" x14ac:dyDescent="0.45">
      <c r="D163" s="57"/>
      <c r="E163" s="44"/>
      <c r="AM163" s="44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54E8-2C7E-4A66-948A-9D16A24CEE13}">
  <sheetPr transitionEvaluation="1"/>
  <dimension ref="B2:BU163"/>
  <sheetViews>
    <sheetView zoomScale="94" zoomScaleNormal="94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8984375" style="202" customWidth="1"/>
    <col min="4" max="4" width="8.69921875" style="202" customWidth="1"/>
    <col min="5" max="5" width="10.59765625" style="44" customWidth="1"/>
    <col min="6" max="6" width="5.69921875" style="202" customWidth="1"/>
    <col min="7" max="37" width="7.59765625" style="12" customWidth="1"/>
    <col min="38" max="40" width="9.19921875" style="202" customWidth="1"/>
    <col min="41" max="41" width="11.796875" style="202" customWidth="1"/>
    <col min="42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'6月'!$C$2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382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'6月'!$B$5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18">
        <f>'6月'!$AM$5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364"/>
      <c r="E6" s="419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2"/>
      <c r="AL6" s="30"/>
      <c r="AM6" s="48">
        <f>SUM($G6:$AK6)</f>
        <v>0</v>
      </c>
      <c r="AN6" s="31"/>
      <c r="AO6" s="420"/>
      <c r="BS6" s="202"/>
      <c r="BT6" s="202"/>
      <c r="BU6" s="202"/>
    </row>
    <row r="7" spans="2:73" s="10" customFormat="1" x14ac:dyDescent="0.45">
      <c r="B7" s="386">
        <f>'6月'!$B$7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'6月'!$AM$7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25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2"/>
      <c r="AL8" s="30"/>
      <c r="AM8" s="48">
        <f>SUM($G8:$AK8)</f>
        <v>0</v>
      </c>
      <c r="AN8" s="34"/>
      <c r="AO8" s="392"/>
      <c r="BS8" s="202"/>
      <c r="BT8" s="202"/>
      <c r="BU8" s="202"/>
    </row>
    <row r="9" spans="2:73" s="10" customFormat="1" x14ac:dyDescent="0.45">
      <c r="B9" s="386">
        <f>'6月'!$B$9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'6月'!$AM$9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  <c r="AL10" s="30"/>
      <c r="AM10" s="48">
        <f>SUM($G10:$AK10)</f>
        <v>0</v>
      </c>
      <c r="AN10" s="35"/>
      <c r="AO10" s="392"/>
      <c r="BS10" s="202"/>
      <c r="BT10" s="202"/>
      <c r="BU10" s="202"/>
    </row>
    <row r="11" spans="2:73" s="10" customFormat="1" x14ac:dyDescent="0.45">
      <c r="B11" s="386">
        <f>'6月'!$B$11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'6月'!$AM$11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202"/>
      <c r="BT11" s="202"/>
      <c r="BU11" s="202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30"/>
      <c r="AM12" s="48">
        <f>SUM($G12:$AK12)</f>
        <v>0</v>
      </c>
      <c r="AN12" s="31"/>
      <c r="AO12" s="392"/>
      <c r="BS12" s="202"/>
      <c r="BT12" s="202"/>
      <c r="BU12" s="202"/>
    </row>
    <row r="13" spans="2:73" s="10" customFormat="1" x14ac:dyDescent="0.45">
      <c r="B13" s="386">
        <f>'6月'!$B$13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'6月'!$AM$13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202"/>
      <c r="BT13" s="202"/>
      <c r="BU13" s="202"/>
    </row>
    <row r="14" spans="2:73" s="10" customFormat="1" ht="19.5" customHeight="1" x14ac:dyDescent="0.45">
      <c r="B14" s="387"/>
      <c r="C14" s="389"/>
      <c r="D14" s="364"/>
      <c r="E14" s="39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2"/>
      <c r="AL14" s="30"/>
      <c r="AM14" s="48">
        <f>SUM($G14:$AK14)</f>
        <v>0</v>
      </c>
      <c r="AN14" s="31"/>
      <c r="AO14" s="392"/>
      <c r="BS14" s="202"/>
      <c r="BT14" s="202"/>
      <c r="BU14" s="202"/>
    </row>
    <row r="15" spans="2:73" s="10" customFormat="1" x14ac:dyDescent="0.45">
      <c r="B15" s="386">
        <f>'6月'!$B$15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'6月'!$AM$15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202"/>
      <c r="BT15" s="202"/>
      <c r="BU15" s="202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30"/>
      <c r="AM16" s="48">
        <f>SUM($G16:$AK16)</f>
        <v>0</v>
      </c>
      <c r="AN16" s="31"/>
      <c r="AO16" s="392"/>
      <c r="BS16" s="202"/>
      <c r="BT16" s="202"/>
      <c r="BU16" s="202"/>
    </row>
    <row r="17" spans="2:73" s="10" customFormat="1" x14ac:dyDescent="0.45">
      <c r="B17" s="386">
        <f>'6月'!$B$17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'6月'!$AM$17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202"/>
      <c r="BT17" s="202"/>
      <c r="BU17" s="202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2"/>
      <c r="AL18" s="30"/>
      <c r="AM18" s="48">
        <f>SUM($G18:$AK18)</f>
        <v>0</v>
      </c>
      <c r="AN18" s="31"/>
      <c r="AO18" s="392"/>
      <c r="BS18" s="202"/>
      <c r="BT18" s="202"/>
      <c r="BU18" s="202"/>
    </row>
    <row r="19" spans="2:73" s="10" customFormat="1" x14ac:dyDescent="0.45">
      <c r="B19" s="386">
        <f>'6月'!$B$19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'6月'!$AM$19</f>
        <v>0</v>
      </c>
      <c r="F19" s="32" t="s">
        <v>157</v>
      </c>
      <c r="G19" s="113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202"/>
      <c r="BT19" s="202"/>
      <c r="BU19" s="202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30"/>
      <c r="AM20" s="48">
        <f>SUM($G20:$AK20)</f>
        <v>0</v>
      </c>
      <c r="AN20" s="31"/>
      <c r="AO20" s="392"/>
      <c r="BS20" s="202"/>
      <c r="BT20" s="202"/>
      <c r="BU20" s="202"/>
    </row>
    <row r="21" spans="2:73" s="10" customFormat="1" x14ac:dyDescent="0.45">
      <c r="B21" s="386">
        <f>'6月'!$B$21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'6月'!$AM$21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202"/>
      <c r="BT21" s="202"/>
      <c r="BU21" s="202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30"/>
      <c r="AM22" s="48">
        <f>SUM($G22:$AK22)</f>
        <v>0</v>
      </c>
      <c r="AN22" s="31"/>
      <c r="AO22" s="392"/>
      <c r="BP22" s="202"/>
    </row>
    <row r="23" spans="2:73" x14ac:dyDescent="0.45">
      <c r="B23" s="386">
        <f>'6月'!$B$23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'6月'!$AM$23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202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30"/>
      <c r="AM24" s="48">
        <f>SUM($G24:$AK24)</f>
        <v>0</v>
      </c>
      <c r="AN24" s="31"/>
      <c r="AO24" s="392"/>
      <c r="BP24" s="202"/>
    </row>
    <row r="25" spans="2:73" x14ac:dyDescent="0.45">
      <c r="B25" s="386">
        <f>'6月'!$B$25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'6月'!$AM$25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202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  <c r="AL26" s="30"/>
      <c r="AM26" s="48">
        <f>SUM($G26:$AK26)</f>
        <v>0</v>
      </c>
      <c r="AN26" s="31"/>
      <c r="AO26" s="392"/>
      <c r="BP26" s="202"/>
    </row>
    <row r="27" spans="2:73" ht="19.899999999999999" customHeight="1" x14ac:dyDescent="0.45">
      <c r="B27" s="386">
        <f>'6月'!$B$27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'6月'!$AM$27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202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30"/>
      <c r="AM28" s="48">
        <f>SUM($G28:$AK28)</f>
        <v>0</v>
      </c>
      <c r="AN28" s="31"/>
      <c r="AO28" s="392"/>
      <c r="BP28" s="202"/>
    </row>
    <row r="29" spans="2:73" ht="19.899999999999999" customHeight="1" x14ac:dyDescent="0.45">
      <c r="B29" s="386">
        <f>'6月'!$B$29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'6月'!$AM$30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202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30"/>
      <c r="AM30" s="48">
        <f>SUM($G30:$AK30)</f>
        <v>0</v>
      </c>
      <c r="AN30" s="31"/>
      <c r="AO30" s="392"/>
      <c r="BP30" s="202"/>
    </row>
    <row r="31" spans="2:73" x14ac:dyDescent="0.45">
      <c r="B31" s="386">
        <f>'6月'!$B$31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'6月'!$AM$31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202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30"/>
      <c r="AM32" s="48">
        <f>SUM($G32:$AK32)</f>
        <v>0</v>
      </c>
      <c r="AN32" s="31"/>
      <c r="AO32" s="392"/>
      <c r="BP32" s="202"/>
    </row>
    <row r="33" spans="2:41" s="202" customFormat="1" x14ac:dyDescent="0.45">
      <c r="B33" s="386">
        <f>'6月'!$B$33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'6月'!$AM$33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</row>
    <row r="34" spans="2:41" s="202" customFormat="1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2"/>
      <c r="AL34" s="30"/>
      <c r="AM34" s="48">
        <f>SUM($G34:$AK34)</f>
        <v>0</v>
      </c>
      <c r="AN34" s="31"/>
      <c r="AO34" s="392"/>
    </row>
    <row r="35" spans="2:41" s="202" customFormat="1" x14ac:dyDescent="0.45">
      <c r="B35" s="386">
        <f>'6月'!$B$35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'6月'!$AM$35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</row>
    <row r="36" spans="2:41" s="202" customFormat="1" ht="20.45" customHeight="1" x14ac:dyDescent="0.45">
      <c r="B36" s="387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30"/>
      <c r="AM36" s="48">
        <f>SUM($G36:$AK36)</f>
        <v>0</v>
      </c>
      <c r="AN36" s="31"/>
      <c r="AO36" s="392"/>
    </row>
    <row r="37" spans="2:41" s="202" customFormat="1" ht="21" customHeight="1" x14ac:dyDescent="0.45">
      <c r="B37" s="386">
        <f>'6月'!$B$37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'6月'!$AM$37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</row>
    <row r="38" spans="2:41" s="202" customFormat="1" x14ac:dyDescent="0.45">
      <c r="B38" s="386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2"/>
      <c r="AL38" s="30"/>
      <c r="AM38" s="48">
        <f>SUM($G38:$AK38)</f>
        <v>0</v>
      </c>
      <c r="AN38" s="31"/>
      <c r="AO38" s="392"/>
    </row>
    <row r="39" spans="2:41" s="202" customFormat="1" x14ac:dyDescent="0.45">
      <c r="B39" s="386">
        <f>'6月'!$B$39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'6月'!$AM$39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</row>
    <row r="40" spans="2:41" s="202" customFormat="1" x14ac:dyDescent="0.45">
      <c r="B40" s="387"/>
      <c r="C40" s="389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30"/>
      <c r="AM40" s="48">
        <f>SUM($G40:$AK40)</f>
        <v>0</v>
      </c>
      <c r="AN40" s="31"/>
      <c r="AO40" s="392"/>
    </row>
    <row r="41" spans="2:41" s="202" customFormat="1" x14ac:dyDescent="0.45">
      <c r="B41" s="386">
        <f>'6月'!$B$41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'6月'!$AM$41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5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</row>
    <row r="42" spans="2:41" s="202" customFormat="1" x14ac:dyDescent="0.45">
      <c r="B42" s="387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30"/>
      <c r="AM42" s="48">
        <f>SUM($G42:$AK42)</f>
        <v>0</v>
      </c>
      <c r="AN42" s="31"/>
      <c r="AO42" s="392"/>
    </row>
    <row r="43" spans="2:41" s="202" customFormat="1" x14ac:dyDescent="0.45">
      <c r="B43" s="386">
        <f>'6月'!$B$43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'6月'!$AM$43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</row>
    <row r="44" spans="2:41" s="202" customFormat="1" ht="20.25" thickBot="1" x14ac:dyDescent="0.5">
      <c r="B44" s="386"/>
      <c r="C44" s="393"/>
      <c r="D44" s="346"/>
      <c r="E44" s="394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37"/>
      <c r="AM44" s="51">
        <f>SUM($G44:$AK44)</f>
        <v>0</v>
      </c>
      <c r="AN44" s="38"/>
      <c r="AO44" s="395"/>
    </row>
    <row r="45" spans="2:41" s="202" customFormat="1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>SUM('4月'!G5,'4月'!G7,'4月'!G9,'4月'!G11,'4月'!G13,'4月'!G15,'4月'!G17,'4月'!G19,'4月'!G21,'4月'!G23,'4月'!G25,'4月'!G27,'4月'!G29,'4月'!G31,'4月'!G33,'4月'!G35,'4月'!G37,'4月'!G39,'4月'!G41,'4月'!G43)</f>
        <v>0</v>
      </c>
      <c r="H45" s="92">
        <f>SUM('4月'!H5,'4月'!H7,'4月'!H9,'4月'!H11,'4月'!H13,'4月'!H15,'4月'!H17,'4月'!H19,'4月'!H21,'4月'!H23,'4月'!H25,'4月'!H27,'4月'!H29,'4月'!H31,'4月'!H33,'4月'!H35,'4月'!H37,'4月'!H39,'4月'!H41,'4月'!H43)</f>
        <v>0</v>
      </c>
      <c r="I45" s="92">
        <f>SUM('4月'!I5,'4月'!I7,'4月'!I9,'4月'!I11,'4月'!I13,'4月'!I15,'4月'!I17,'4月'!I19,'4月'!I21,'4月'!I23,'4月'!I25,'4月'!I27,'4月'!I29,'4月'!I31,'4月'!I33,'4月'!I35,'4月'!I37,'4月'!I39,'4月'!I41,'4月'!I43)</f>
        <v>0</v>
      </c>
      <c r="J45" s="92">
        <f>SUM('4月'!J5,'4月'!J7,'4月'!J9,'4月'!J11,'4月'!J13,'4月'!J15,'4月'!J17,'4月'!J19,'4月'!J21,'4月'!J23,'4月'!J25,'4月'!J27,'4月'!J29,'4月'!J31,'4月'!J33,'4月'!J35,'4月'!J37,'4月'!J39,'4月'!J41,'4月'!J43)</f>
        <v>0</v>
      </c>
      <c r="K45" s="92">
        <f>SUM('4月'!K5,'4月'!K7,'4月'!K9,'4月'!K11,'4月'!K13,'4月'!K15,'4月'!K17,'4月'!K19,'4月'!K21,'4月'!K23,'4月'!K25,'4月'!K27,'4月'!K29,'4月'!K31,'4月'!K33,'4月'!K35,'4月'!K37,'4月'!K39,'4月'!K41,'4月'!K43)</f>
        <v>0</v>
      </c>
      <c r="L45" s="92">
        <f>SUM('4月'!L5,'4月'!L7,'4月'!L9,'4月'!L11,'4月'!L13,'4月'!L15,'4月'!L17,'4月'!L19,'4月'!L21,'4月'!L23,'4月'!L25,'4月'!L27,'4月'!L29,'4月'!L31,'4月'!L33,'4月'!L35,'4月'!L37,'4月'!L39,'4月'!L41,'4月'!L43)</f>
        <v>0</v>
      </c>
      <c r="M45" s="92">
        <f>SUM('4月'!M5,'4月'!M7,'4月'!M9,'4月'!M11,'4月'!M13,'4月'!M15,'4月'!M17,'4月'!M19,'4月'!M21,'4月'!M23,'4月'!M25,'4月'!M27,'4月'!M29,'4月'!M31,'4月'!M33,'4月'!M35,'4月'!M37,'4月'!M39,'4月'!M41,'4月'!M43)</f>
        <v>0</v>
      </c>
      <c r="N45" s="92">
        <f>SUM('4月'!N5,'4月'!N7,'4月'!N9,'4月'!N11,'4月'!N13,'4月'!N15,'4月'!N17,'4月'!N19,'4月'!N21,'4月'!N23,'4月'!N25,'4月'!N27,'4月'!N29,'4月'!N31,'4月'!N33,'4月'!N35,'4月'!N37,'4月'!N39,'4月'!N41,'4月'!N43)</f>
        <v>0</v>
      </c>
      <c r="O45" s="92">
        <f>SUM('4月'!O5,'4月'!O7,'4月'!O9,'4月'!O11,'4月'!O13,'4月'!O15,'4月'!O17,'4月'!O19,'4月'!O21,'4月'!O23,'4月'!O25,'4月'!O27,'4月'!O29,'4月'!O31,'4月'!O33,'4月'!O35,'4月'!O37,'4月'!O39,'4月'!O41,'4月'!O43)</f>
        <v>0</v>
      </c>
      <c r="P45" s="92">
        <f>SUM('4月'!P5,'4月'!P7,'4月'!P9,'4月'!P11,'4月'!P13,'4月'!P15,'4月'!P17,'4月'!P19,'4月'!P21,'4月'!P23,'4月'!P25,'4月'!P27,'4月'!P29,'4月'!P31,'4月'!P33,'4月'!P35,'4月'!P37,'4月'!P39,'4月'!P41,'4月'!P43)</f>
        <v>0</v>
      </c>
      <c r="Q45" s="92">
        <f>SUM('4月'!Q5,'4月'!Q7,'4月'!Q9,'4月'!Q11,'4月'!Q13,'4月'!Q15,'4月'!Q17,'4月'!Q19,'4月'!Q21,'4月'!Q23,'4月'!Q25,'4月'!Q27,'4月'!Q29,'4月'!Q31,'4月'!Q33,'4月'!Q35,'4月'!Q37,'4月'!Q39,'4月'!Q41,'4月'!Q43)</f>
        <v>0</v>
      </c>
      <c r="R45" s="92">
        <f>SUM('4月'!R5,'4月'!R7,'4月'!R9,'4月'!R11,'4月'!R13,'4月'!R15,'4月'!R17,'4月'!R19,'4月'!R21,'4月'!R23,'4月'!R25,'4月'!R27,'4月'!R29,'4月'!R31,'4月'!R33,'4月'!R35,'4月'!R37,'4月'!R39,'4月'!R41,'4月'!R43)</f>
        <v>0</v>
      </c>
      <c r="S45" s="92">
        <f>SUM('4月'!S5,'4月'!S7,'4月'!S9,'4月'!S11,'4月'!S13,'4月'!S15,'4月'!S17,'4月'!S19,'4月'!S21,'4月'!S23,'4月'!S25,'4月'!S27,'4月'!S29,'4月'!S31,'4月'!S33,'4月'!S35,'4月'!S37,'4月'!S39,'4月'!S41,'4月'!S43)</f>
        <v>0</v>
      </c>
      <c r="T45" s="92">
        <f>SUM('4月'!T5,'4月'!T7,'4月'!T9,'4月'!T11,'4月'!T13,'4月'!T15,'4月'!T17,'4月'!T19,'4月'!T21,'4月'!T23,'4月'!T25,'4月'!T27,'4月'!T29,'4月'!T31,'4月'!T33,'4月'!T35,'4月'!T37,'4月'!T39,'4月'!T41,'4月'!T43)</f>
        <v>0</v>
      </c>
      <c r="U45" s="92">
        <f>SUM('4月'!U5,'4月'!U7,'4月'!U9,'4月'!U11,'4月'!U13,'4月'!U15,'4月'!U17,'4月'!U19,'4月'!U21,'4月'!U23,'4月'!U25,'4月'!U27,'4月'!U29,'4月'!U31,'4月'!U33,'4月'!U35,'4月'!U37,'4月'!U39,'4月'!U41,'4月'!U43)</f>
        <v>0</v>
      </c>
      <c r="V45" s="92">
        <f>SUM('4月'!V5,'4月'!V7,'4月'!V9,'4月'!V11,'4月'!V13,'4月'!V15,'4月'!V17,'4月'!V19,'4月'!V21,'4月'!V23,'4月'!V25,'4月'!V27,'4月'!V29,'4月'!V31,'4月'!V33,'4月'!V35,'4月'!V37,'4月'!V39,'4月'!V41,'4月'!V43)</f>
        <v>0</v>
      </c>
      <c r="W45" s="92">
        <f>SUM('4月'!W5,'4月'!W7,'4月'!W9,'4月'!W11,'4月'!W13,'4月'!W15,'4月'!W17,'4月'!W19,'4月'!W21,'4月'!W23,'4月'!W25,'4月'!W27,'4月'!W29,'4月'!W31,'4月'!W33,'4月'!W35,'4月'!W37,'4月'!W39,'4月'!W41,'4月'!W43)</f>
        <v>0</v>
      </c>
      <c r="X45" s="92">
        <f>SUM('4月'!X5,'4月'!X7,'4月'!X9,'4月'!X11,'4月'!X13,'4月'!X15,'4月'!X17,'4月'!X19,'4月'!X21,'4月'!X23,'4月'!X25,'4月'!X27,'4月'!X29,'4月'!X31,'4月'!X33,'4月'!X35,'4月'!X37,'4月'!X39,'4月'!X41,'4月'!X43)</f>
        <v>0</v>
      </c>
      <c r="Y45" s="92">
        <f>SUM('4月'!Y5,'4月'!Y7,'4月'!Y9,'4月'!Y11,'4月'!Y13,'4月'!Y15,'4月'!Y17,'4月'!Y19,'4月'!Y21,'4月'!Y23,'4月'!Y25,'4月'!Y27,'4月'!Y29,'4月'!Y31,'4月'!Y33,'4月'!Y35,'4月'!Y37,'4月'!Y39,'4月'!Y41,'4月'!Y43)</f>
        <v>0</v>
      </c>
      <c r="Z45" s="92">
        <f>SUM('4月'!Z5,'4月'!Z7,'4月'!Z9,'4月'!Z11,'4月'!Z13,'4月'!Z15,'4月'!Z17,'4月'!Z19,'4月'!Z21,'4月'!Z23,'4月'!Z25,'4月'!Z27,'4月'!Z29,'4月'!Z31,'4月'!Z33,'4月'!Z35,'4月'!Z37,'4月'!Z39,'4月'!Z41,'4月'!Z43)</f>
        <v>0</v>
      </c>
      <c r="AA45" s="92">
        <f>SUM('4月'!AA5,'4月'!AA7,'4月'!AA9,'4月'!AA11,'4月'!AA13,'4月'!AA15,'4月'!AA17,'4月'!AA19,'4月'!AA21,'4月'!AA23,'4月'!AA25,'4月'!AA27,'4月'!AA29,'4月'!AA31,'4月'!AA33,'4月'!AA35,'4月'!AA37,'4月'!AA39,'4月'!AA41,'4月'!AA43)</f>
        <v>0</v>
      </c>
      <c r="AB45" s="92">
        <f>SUM('4月'!AB5,'4月'!AB7,'4月'!AB9,'4月'!AB11,'4月'!AB13,'4月'!AB15,'4月'!AB17,'4月'!AB19,'4月'!AB21,'4月'!AB23,'4月'!AB25,'4月'!AB27,'4月'!AB29,'4月'!AB31,'4月'!AB33,'4月'!AB35,'4月'!AB37,'4月'!AB39,'4月'!AB41,'4月'!AB43)</f>
        <v>0</v>
      </c>
      <c r="AC45" s="92">
        <f>SUM('4月'!AC5,'4月'!AC7,'4月'!AC9,'4月'!AC11,'4月'!AC13,'4月'!AC15,'4月'!AC17,'4月'!AC19,'4月'!AC21,'4月'!AC23,'4月'!AC25,'4月'!AC27,'4月'!AC29,'4月'!AC31,'4月'!AC33,'4月'!AC35,'4月'!AC37,'4月'!AC39,'4月'!AC41,'4月'!AC43)</f>
        <v>0</v>
      </c>
      <c r="AD45" s="92">
        <f>SUM('4月'!AD5,'4月'!AD7,'4月'!AD9,'4月'!AD11,'4月'!AD13,'4月'!AD15,'4月'!AD17,'4月'!AD19,'4月'!AD21,'4月'!AD23,'4月'!AD25,'4月'!AD27,'4月'!AD29,'4月'!AD31,'4月'!AD33,'4月'!AD35,'4月'!AD37,'4月'!AD39,'4月'!AD41,'4月'!AD43)</f>
        <v>0</v>
      </c>
      <c r="AE45" s="92">
        <f>SUM('4月'!AE5,'4月'!AE7,'4月'!AE9,'4月'!AE11,'4月'!AE13,'4月'!AE15,'4月'!AE17,'4月'!AE19,'4月'!AE21,'4月'!AE23,'4月'!AE25,'4月'!AE27,'4月'!AE29,'4月'!AE31,'4月'!AE33,'4月'!AE35,'4月'!AE37,'4月'!AE39,'4月'!AE41,'4月'!AE43)</f>
        <v>0</v>
      </c>
      <c r="AF45" s="92">
        <f>SUM('4月'!AF5,'4月'!AF7,'4月'!AF9,'4月'!AF11,'4月'!AF13,'4月'!AF15,'4月'!AF17,'4月'!AF19,'4月'!AF21,'4月'!AF23,'4月'!AF25,'4月'!AF27,'4月'!AF29,'4月'!AF31,'4月'!AF33,'4月'!AF35,'4月'!AF37,'4月'!AF39,'4月'!AF41,'4月'!AF43)</f>
        <v>0</v>
      </c>
      <c r="AG45" s="92">
        <f>SUM('4月'!AG5,'4月'!AG7,'4月'!AG9,'4月'!AG11,'4月'!AG13,'4月'!AG15,'4月'!AG17,'4月'!AG19,'4月'!AG21,'4月'!AG23,'4月'!AG25,'4月'!AG27,'4月'!AG29,'4月'!AG31,'4月'!AG33,'4月'!AG35,'4月'!AG37,'4月'!AG39,'4月'!AG41,'4月'!AG43)</f>
        <v>0</v>
      </c>
      <c r="AH45" s="92">
        <f>SUM('4月'!AH5,'4月'!AH7,'4月'!AH9,'4月'!AH11,'4月'!AH13,'4月'!AH15,'4月'!AH17,'4月'!AH19,'4月'!AH21,'4月'!AH23,'4月'!AH25,'4月'!AH27,'4月'!AH29,'4月'!AH31,'4月'!AH33,'4月'!AH35,'4月'!AH37,'4月'!AH39,'4月'!AH41,'4月'!AH43)</f>
        <v>0</v>
      </c>
      <c r="AI45" s="92">
        <f>SUM('4月'!AI5,'4月'!AI7,'4月'!AI9,'4月'!AI11,'4月'!AI13,'4月'!AI15,'4月'!AI17,'4月'!AI19,'4月'!AI21,'4月'!AI23,'4月'!AI25,'4月'!AI27,'4月'!AI29,'4月'!AI31,'4月'!AI33,'4月'!AI35,'4月'!AI37,'4月'!AI39,'4月'!AI41,'4月'!AI43)</f>
        <v>0</v>
      </c>
      <c r="AJ45" s="92">
        <f>SUM('4月'!AJ5,'4月'!AJ7,'4月'!AJ9,'4月'!AJ11,'4月'!AJ13,'4月'!AJ15,'4月'!AJ17,'4月'!AJ19,'4月'!AJ21,'4月'!AJ23,'4月'!AJ25,'4月'!AJ27,'4月'!AJ29,'4月'!AJ31,'4月'!AJ33,'4月'!AJ35,'4月'!AJ37,'4月'!AJ39,'4月'!AJ41,'4月'!AJ43)</f>
        <v>0</v>
      </c>
      <c r="AK45" s="117">
        <f>SUM(AK5,AK7,AK9,AK11,AK13,AK15,AK17,AK19,AK21,AK23,AK25,AK27,AK29,AK31,AK33,AK35,AK37,AK39,AK41,AK43)</f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</row>
    <row r="46" spans="2:41" s="202" customFormat="1" ht="20.25" thickBot="1" x14ac:dyDescent="0.5">
      <c r="B46" s="379"/>
      <c r="C46" s="380"/>
      <c r="D46" s="382"/>
      <c r="E46" s="384"/>
      <c r="F46" s="41" t="s">
        <v>158</v>
      </c>
      <c r="G46" s="95">
        <f>SUM('4月'!G6,'4月'!G8,'4月'!G10,'4月'!G12,'4月'!G14,'4月'!G16,'4月'!G18,'4月'!G20,'4月'!G22,'4月'!G24,'4月'!G26,'4月'!G28,'4月'!G30,'4月'!G32,'4月'!G34,'4月'!G36,'4月'!G38,'4月'!G40,'4月'!G42,'4月'!G44)</f>
        <v>0</v>
      </c>
      <c r="H46" s="94">
        <f>SUM('4月'!H6,'4月'!H8,'4月'!H10,'4月'!H12,'4月'!H14,'4月'!H16,'4月'!H18,'4月'!H20,'4月'!H22,'4月'!H24,'4月'!H26,'4月'!H28,'4月'!H30,'4月'!H32,'4月'!H34,'4月'!H36,'4月'!H38,'4月'!H40,'4月'!H42,'4月'!H44)</f>
        <v>0</v>
      </c>
      <c r="I46" s="94">
        <f>SUM('4月'!I6,'4月'!I8,'4月'!I10,'4月'!I12,'4月'!I14,'4月'!I16,'4月'!I18,'4月'!I20,'4月'!I22,'4月'!I24,'4月'!I26,'4月'!I28,'4月'!I30,'4月'!I32,'4月'!I34,'4月'!I36,'4月'!I38,'4月'!I40,'4月'!I42,'4月'!I44)</f>
        <v>0</v>
      </c>
      <c r="J46" s="94">
        <f>SUM('4月'!J6,'4月'!J8,'4月'!J10,'4月'!J12,'4月'!J14,'4月'!J16,'4月'!J18,'4月'!J20,'4月'!J22,'4月'!J24,'4月'!J26,'4月'!J28,'4月'!J30,'4月'!J32,'4月'!J34,'4月'!J36,'4月'!J38,'4月'!J40,'4月'!J42,'4月'!J44)</f>
        <v>0</v>
      </c>
      <c r="K46" s="94">
        <f>SUM('4月'!K6,'4月'!K8,'4月'!K10,'4月'!K12,'4月'!K14,'4月'!K16,'4月'!K18,'4月'!K20,'4月'!K22,'4月'!K24,'4月'!K26,'4月'!K28,'4月'!K30,'4月'!K32,'4月'!K34,'4月'!K36,'4月'!K38,'4月'!K40,'4月'!K42,'4月'!K44)</f>
        <v>0</v>
      </c>
      <c r="L46" s="94">
        <f>SUM('4月'!L6,'4月'!L8,'4月'!L10,'4月'!L12,'4月'!L14,'4月'!L16,'4月'!L18,'4月'!L20,'4月'!L22,'4月'!L24,'4月'!L26,'4月'!L28,'4月'!L30,'4月'!L32,'4月'!L34,'4月'!L36,'4月'!L38,'4月'!L40,'4月'!L42,'4月'!L44)</f>
        <v>0</v>
      </c>
      <c r="M46" s="94">
        <f>SUM('4月'!M6,'4月'!M8,'4月'!M10,'4月'!M12,'4月'!M14,'4月'!M16,'4月'!M18,'4月'!M20,'4月'!M22,'4月'!M24,'4月'!M26,'4月'!M28,'4月'!M30,'4月'!M32,'4月'!M34,'4月'!M36,'4月'!M38,'4月'!M40,'4月'!M42,'4月'!M44)</f>
        <v>0</v>
      </c>
      <c r="N46" s="94">
        <f>SUM('4月'!N6,'4月'!N8,'4月'!N10,'4月'!N12,'4月'!N14,'4月'!N16,'4月'!N18,'4月'!N20,'4月'!N22,'4月'!N24,'4月'!N26,'4月'!N28,'4月'!N30,'4月'!N32,'4月'!N34,'4月'!N36,'4月'!N38,'4月'!N40,'4月'!N42,'4月'!N44)</f>
        <v>0</v>
      </c>
      <c r="O46" s="94">
        <f>SUM('4月'!O6,'4月'!O8,'4月'!O10,'4月'!O12,'4月'!O14,'4月'!O16,'4月'!O18,'4月'!O20,'4月'!O22,'4月'!O24,'4月'!O26,'4月'!O28,'4月'!O30,'4月'!O32,'4月'!O34,'4月'!O36,'4月'!O38,'4月'!O40,'4月'!O42,'4月'!O44)</f>
        <v>0</v>
      </c>
      <c r="P46" s="94">
        <f>SUM('4月'!P6,'4月'!P8,'4月'!P10,'4月'!P12,'4月'!P14,'4月'!P16,'4月'!P18,'4月'!P20,'4月'!P22,'4月'!P24,'4月'!P26,'4月'!P28,'4月'!P30,'4月'!P32,'4月'!P34,'4月'!P36,'4月'!P38,'4月'!P40,'4月'!P42,'4月'!P44)</f>
        <v>0</v>
      </c>
      <c r="Q46" s="94">
        <f>SUM('4月'!Q6,'4月'!Q8,'4月'!Q10,'4月'!Q12,'4月'!Q14,'4月'!Q16,'4月'!Q18,'4月'!Q20,'4月'!Q22,'4月'!Q24,'4月'!Q26,'4月'!Q28,'4月'!Q30,'4月'!Q32,'4月'!Q34,'4月'!Q36,'4月'!Q38,'4月'!Q40,'4月'!Q42,'4月'!Q44)</f>
        <v>0</v>
      </c>
      <c r="R46" s="94">
        <f>SUM('4月'!R6,'4月'!R8,'4月'!R10,'4月'!R12,'4月'!R14,'4月'!R16,'4月'!R18,'4月'!R20,'4月'!R22,'4月'!R24,'4月'!R26,'4月'!R28,'4月'!R30,'4月'!R32,'4月'!R34,'4月'!R36,'4月'!R38,'4月'!R40,'4月'!R42,'4月'!R44)</f>
        <v>0</v>
      </c>
      <c r="S46" s="94">
        <f>SUM('4月'!S6,'4月'!S8,'4月'!S10,'4月'!S12,'4月'!S14,'4月'!S16,'4月'!S18,'4月'!S20,'4月'!S22,'4月'!S24,'4月'!S26,'4月'!S28,'4月'!S30,'4月'!S32,'4月'!S34,'4月'!S36,'4月'!S38,'4月'!S40,'4月'!S42,'4月'!S44)</f>
        <v>0</v>
      </c>
      <c r="T46" s="94">
        <f>SUM('4月'!T6,'4月'!T8,'4月'!T10,'4月'!T12,'4月'!T14,'4月'!T16,'4月'!T18,'4月'!T20,'4月'!T22,'4月'!T24,'4月'!T26,'4月'!T28,'4月'!T30,'4月'!T32,'4月'!T34,'4月'!T36,'4月'!T38,'4月'!T40,'4月'!T42,'4月'!T44)</f>
        <v>0</v>
      </c>
      <c r="U46" s="94">
        <f>SUM('4月'!U6,'4月'!U8,'4月'!U10,'4月'!U12,'4月'!U14,'4月'!U16,'4月'!U18,'4月'!U20,'4月'!U22,'4月'!U24,'4月'!U26,'4月'!U28,'4月'!U30,'4月'!U32,'4月'!U34,'4月'!U36,'4月'!U38,'4月'!U40,'4月'!U42,'4月'!U44)</f>
        <v>0</v>
      </c>
      <c r="V46" s="94">
        <f>SUM('4月'!V6,'4月'!V8,'4月'!V10,'4月'!V12,'4月'!V14,'4月'!V16,'4月'!V18,'4月'!V20,'4月'!V22,'4月'!V24,'4月'!V26,'4月'!V28,'4月'!V30,'4月'!V32,'4月'!V34,'4月'!V36,'4月'!V38,'4月'!V40,'4月'!V42,'4月'!V44)</f>
        <v>0</v>
      </c>
      <c r="W46" s="94">
        <f>SUM('4月'!W6,'4月'!W8,'4月'!W10,'4月'!W12,'4月'!W14,'4月'!W16,'4月'!W18,'4月'!W20,'4月'!W22,'4月'!W24,'4月'!W26,'4月'!W28,'4月'!W30,'4月'!W32,'4月'!W34,'4月'!W36,'4月'!W38,'4月'!W40,'4月'!W42,'4月'!W44)</f>
        <v>0</v>
      </c>
      <c r="X46" s="94">
        <f>SUM('4月'!X6,'4月'!X8,'4月'!X10,'4月'!X12,'4月'!X14,'4月'!X16,'4月'!X18,'4月'!X20,'4月'!X22,'4月'!X24,'4月'!X26,'4月'!X28,'4月'!X30,'4月'!X32,'4月'!X34,'4月'!X36,'4月'!X38,'4月'!X40,'4月'!X42,'4月'!X44)</f>
        <v>0</v>
      </c>
      <c r="Y46" s="94">
        <f>SUM('4月'!Y6,'4月'!Y8,'4月'!Y10,'4月'!Y12,'4月'!Y14,'4月'!Y16,'4月'!Y18,'4月'!Y20,'4月'!Y22,'4月'!Y24,'4月'!Y26,'4月'!Y28,'4月'!Y30,'4月'!Y32,'4月'!Y34,'4月'!Y36,'4月'!Y38,'4月'!Y40,'4月'!Y42,'4月'!Y44)</f>
        <v>0</v>
      </c>
      <c r="Z46" s="94">
        <f>SUM('4月'!Z6,'4月'!Z8,'4月'!Z10,'4月'!Z12,'4月'!Z14,'4月'!Z16,'4月'!Z18,'4月'!Z20,'4月'!Z22,'4月'!Z24,'4月'!Z26,'4月'!Z28,'4月'!Z30,'4月'!Z32,'4月'!Z34,'4月'!Z36,'4月'!Z38,'4月'!Z40,'4月'!Z42,'4月'!Z44)</f>
        <v>0</v>
      </c>
      <c r="AA46" s="94">
        <f>SUM('4月'!AA6,'4月'!AA8,'4月'!AA10,'4月'!AA12,'4月'!AA14,'4月'!AA16,'4月'!AA18,'4月'!AA20,'4月'!AA22,'4月'!AA24,'4月'!AA26,'4月'!AA28,'4月'!AA30,'4月'!AA32,'4月'!AA34,'4月'!AA36,'4月'!AA38,'4月'!AA40,'4月'!AA42,'4月'!AA44)</f>
        <v>0</v>
      </c>
      <c r="AB46" s="94">
        <f>SUM('4月'!AB6,'4月'!AB8,'4月'!AB10,'4月'!AB12,'4月'!AB14,'4月'!AB16,'4月'!AB18,'4月'!AB20,'4月'!AB22,'4月'!AB24,'4月'!AB26,'4月'!AB28,'4月'!AB30,'4月'!AB32,'4月'!AB34,'4月'!AB36,'4月'!AB38,'4月'!AB40,'4月'!AB42,'4月'!AB44)</f>
        <v>0</v>
      </c>
      <c r="AC46" s="94">
        <f>SUM('4月'!AC6,'4月'!AC8,'4月'!AC10,'4月'!AC12,'4月'!AC14,'4月'!AC16,'4月'!AC18,'4月'!AC20,'4月'!AC22,'4月'!AC24,'4月'!AC26,'4月'!AC28,'4月'!AC30,'4月'!AC32,'4月'!AC34,'4月'!AC36,'4月'!AC38,'4月'!AC40,'4月'!AC42,'4月'!AC44)</f>
        <v>0</v>
      </c>
      <c r="AD46" s="94">
        <f>SUM('4月'!AD6,'4月'!AD8,'4月'!AD10,'4月'!AD12,'4月'!AD14,'4月'!AD16,'4月'!AD18,'4月'!AD20,'4月'!AD22,'4月'!AD24,'4月'!AD26,'4月'!AD28,'4月'!AD30,'4月'!AD32,'4月'!AD34,'4月'!AD36,'4月'!AD38,'4月'!AD40,'4月'!AD42,'4月'!AD44)</f>
        <v>0</v>
      </c>
      <c r="AE46" s="94">
        <f>SUM('4月'!AE6,'4月'!AE8,'4月'!AE10,'4月'!AE12,'4月'!AE14,'4月'!AE16,'4月'!AE18,'4月'!AE20,'4月'!AE22,'4月'!AE24,'4月'!AE26,'4月'!AE28,'4月'!AE30,'4月'!AE32,'4月'!AE34,'4月'!AE36,'4月'!AE38,'4月'!AE40,'4月'!AE42,'4月'!AE44)</f>
        <v>0</v>
      </c>
      <c r="AF46" s="94">
        <f>SUM('4月'!AF6,'4月'!AF8,'4月'!AF10,'4月'!AF12,'4月'!AF14,'4月'!AF16,'4月'!AF18,'4月'!AF20,'4月'!AF22,'4月'!AF24,'4月'!AF26,'4月'!AF28,'4月'!AF30,'4月'!AF32,'4月'!AF34,'4月'!AF36,'4月'!AF38,'4月'!AF40,'4月'!AF42,'4月'!AF44)</f>
        <v>0</v>
      </c>
      <c r="AG46" s="94">
        <f>SUM('4月'!AG6,'4月'!AG8,'4月'!AG10,'4月'!AG12,'4月'!AG14,'4月'!AG16,'4月'!AG18,'4月'!AG20,'4月'!AG22,'4月'!AG24,'4月'!AG26,'4月'!AG28,'4月'!AG30,'4月'!AG32,'4月'!AG34,'4月'!AG36,'4月'!AG38,'4月'!AG40,'4月'!AG42,'4月'!AG44)</f>
        <v>0</v>
      </c>
      <c r="AH46" s="94">
        <f>SUM('4月'!AH6,'4月'!AH8,'4月'!AH10,'4月'!AH12,'4月'!AH14,'4月'!AH16,'4月'!AH18,'4月'!AH20,'4月'!AH22,'4月'!AH24,'4月'!AH26,'4月'!AH28,'4月'!AH30,'4月'!AH32,'4月'!AH34,'4月'!AH36,'4月'!AH38,'4月'!AH40,'4月'!AH42,'4月'!AH44)</f>
        <v>0</v>
      </c>
      <c r="AI46" s="94">
        <f>SUM('4月'!AI6,'4月'!AI8,'4月'!AI10,'4月'!AI12,'4月'!AI14,'4月'!AI16,'4月'!AI18,'4月'!AI20,'4月'!AI22,'4月'!AI24,'4月'!AI26,'4月'!AI28,'4月'!AI30,'4月'!AI32,'4月'!AI34,'4月'!AI36,'4月'!AI38,'4月'!AI40,'4月'!AI42,'4月'!AI44)</f>
        <v>0</v>
      </c>
      <c r="AJ46" s="94">
        <f>SUM('4月'!AJ6,'4月'!AJ8,'4月'!AJ10,'4月'!AJ12,'4月'!AJ14,'4月'!AJ16,'4月'!AJ18,'4月'!AJ20,'4月'!AJ22,'4月'!AJ24,'4月'!AJ26,'4月'!AJ28,'4月'!AJ30,'4月'!AJ32,'4月'!AJ34,'4月'!AJ36,'4月'!AJ38,'4月'!AJ40,'4月'!AJ42,'4月'!AJ44)</f>
        <v>0</v>
      </c>
      <c r="AK46" s="118">
        <f>SUM(AK6,AK8,AK10,AK12,AK14,AK16,AK18,AK20,AK22,AK24,AK26,AK28,AK30,AK32,AK34,AK36,AK38,AK40,AK42,AK44)</f>
        <v>0</v>
      </c>
      <c r="AL46" s="42"/>
      <c r="AM46" s="54">
        <f>SUM($G46:$AK46)</f>
        <v>0</v>
      </c>
      <c r="AN46" s="43"/>
      <c r="AO46" s="385"/>
    </row>
    <row r="47" spans="2:41" s="202" customFormat="1" ht="20.25" thickTop="1" x14ac:dyDescent="0.45">
      <c r="E47" s="44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55">
        <f>SUM(AL5,AL7,AL9,AL11,AL13,AL15,AL17,AL19,AL21,AL23,AL25,AL27,AL29,AL31,AL33,AL35,AL37,AL39,AL41,AL43)</f>
        <v>0</v>
      </c>
      <c r="AM47" s="56">
        <f>SUM(AM6,AM8,AM10,AM12,AM14,AM16,AM18,AM20,AM22,AM24,AM26,AM28,AM30,AM32,AM34,AM36,AM38,AM40,AM42,AM44)</f>
        <v>0</v>
      </c>
      <c r="AN47" s="107">
        <f>($E$45+$AL$47)-$AM$47</f>
        <v>0</v>
      </c>
      <c r="AO47" s="12"/>
    </row>
    <row r="48" spans="2:41" s="202" customFormat="1" x14ac:dyDescent="0.45">
      <c r="E48" s="44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5:37" s="202" customFormat="1" x14ac:dyDescent="0.45">
      <c r="E49" s="44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5:37" s="202" customFormat="1" x14ac:dyDescent="0.45">
      <c r="E50" s="44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5:37" s="202" customFormat="1" x14ac:dyDescent="0.45">
      <c r="E51" s="44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5:37" s="202" customFormat="1" x14ac:dyDescent="0.45">
      <c r="E52" s="44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5:37" s="202" customFormat="1" x14ac:dyDescent="0.45">
      <c r="E53" s="44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5:37" s="202" customFormat="1" x14ac:dyDescent="0.45">
      <c r="E54" s="44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5:37" s="202" customFormat="1" x14ac:dyDescent="0.45">
      <c r="E55" s="44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5:37" s="202" customFormat="1" x14ac:dyDescent="0.45">
      <c r="E56" s="44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5:37" s="202" customFormat="1" x14ac:dyDescent="0.45">
      <c r="E57" s="44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5:37" s="202" customFormat="1" x14ac:dyDescent="0.45">
      <c r="E58" s="44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5:37" s="202" customFormat="1" x14ac:dyDescent="0.45">
      <c r="E59" s="44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5:37" s="202" customFormat="1" x14ac:dyDescent="0.45">
      <c r="E60" s="44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5:37" s="202" customFormat="1" x14ac:dyDescent="0.45">
      <c r="E61" s="44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5:37" s="202" customFormat="1" x14ac:dyDescent="0.45">
      <c r="E62" s="44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5:37" s="202" customFormat="1" x14ac:dyDescent="0.45">
      <c r="E63" s="44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5:37" s="202" customFormat="1" x14ac:dyDescent="0.45">
      <c r="E64" s="44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5:37" s="202" customFormat="1" x14ac:dyDescent="0.45">
      <c r="E65" s="44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5:37" s="202" customFormat="1" x14ac:dyDescent="0.45">
      <c r="E66" s="44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5:37" s="202" customFormat="1" x14ac:dyDescent="0.45">
      <c r="E67" s="44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5:37" s="202" customFormat="1" x14ac:dyDescent="0.45">
      <c r="E68" s="44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5:37" s="202" customFormat="1" x14ac:dyDescent="0.45">
      <c r="E69" s="44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5:37" s="202" customFormat="1" x14ac:dyDescent="0.45">
      <c r="E70" s="44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5:37" s="202" customFormat="1" x14ac:dyDescent="0.45">
      <c r="E71" s="44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5:37" s="202" customFormat="1" x14ac:dyDescent="0.45">
      <c r="E72" s="44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5:37" s="202" customFormat="1" x14ac:dyDescent="0.45">
      <c r="E73" s="44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5:37" s="202" customFormat="1" ht="19.899999999999999" customHeight="1" x14ac:dyDescent="0.45">
      <c r="E74" s="44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5:37" s="202" customFormat="1" x14ac:dyDescent="0.45">
      <c r="E75" s="44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5:37" s="202" customFormat="1" x14ac:dyDescent="0.45">
      <c r="E76" s="44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5:37" s="202" customFormat="1" x14ac:dyDescent="0.45">
      <c r="E77" s="44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5:37" s="202" customFormat="1" x14ac:dyDescent="0.45">
      <c r="E78" s="44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5:37" s="202" customFormat="1" x14ac:dyDescent="0.45">
      <c r="E79" s="44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5:37" s="202" customFormat="1" x14ac:dyDescent="0.45">
      <c r="E80" s="44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5:37" s="202" customFormat="1" x14ac:dyDescent="0.45">
      <c r="E81" s="44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5:37" s="202" customFormat="1" x14ac:dyDescent="0.45">
      <c r="E82" s="44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5:37" s="202" customFormat="1" x14ac:dyDescent="0.45">
      <c r="E83" s="44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5:37" s="202" customFormat="1" x14ac:dyDescent="0.45">
      <c r="E84" s="44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5:37" s="202" customFormat="1" x14ac:dyDescent="0.45">
      <c r="E85" s="44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5:37" s="202" customFormat="1" x14ac:dyDescent="0.45">
      <c r="E86" s="44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5:37" s="202" customFormat="1" x14ac:dyDescent="0.45">
      <c r="E87" s="44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5:37" s="202" customFormat="1" x14ac:dyDescent="0.45">
      <c r="E88" s="44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5:37" s="202" customFormat="1" x14ac:dyDescent="0.45">
      <c r="E89" s="44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5:37" s="202" customFormat="1" x14ac:dyDescent="0.45">
      <c r="E90" s="44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5:37" s="202" customFormat="1" x14ac:dyDescent="0.45">
      <c r="E91" s="44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5:37" s="202" customFormat="1" x14ac:dyDescent="0.45">
      <c r="E92" s="44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5:37" s="202" customFormat="1" x14ac:dyDescent="0.45">
      <c r="E93" s="44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5:37" s="202" customFormat="1" x14ac:dyDescent="0.45">
      <c r="E94" s="44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5:37" s="202" customFormat="1" x14ac:dyDescent="0.45">
      <c r="E95" s="44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5:37" s="202" customFormat="1" x14ac:dyDescent="0.45">
      <c r="E96" s="44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5:37" s="202" customFormat="1" x14ac:dyDescent="0.45">
      <c r="E97" s="44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5:37" s="202" customFormat="1" x14ac:dyDescent="0.45">
      <c r="E98" s="44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5:37" s="202" customFormat="1" x14ac:dyDescent="0.45">
      <c r="E99" s="44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5:37" s="202" customFormat="1" x14ac:dyDescent="0.45">
      <c r="E100" s="44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5:37" s="202" customFormat="1" x14ac:dyDescent="0.45">
      <c r="E101" s="44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5:37" s="202" customFormat="1" x14ac:dyDescent="0.45">
      <c r="E102" s="44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5:37" s="202" customFormat="1" x14ac:dyDescent="0.45">
      <c r="E103" s="44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5:37" s="202" customFormat="1" x14ac:dyDescent="0.45">
      <c r="E104" s="44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5:37" s="202" customFormat="1" x14ac:dyDescent="0.45">
      <c r="E105" s="44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5:37" s="202" customFormat="1" x14ac:dyDescent="0.45">
      <c r="E106" s="44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5:37" s="202" customFormat="1" x14ac:dyDescent="0.45">
      <c r="E107" s="44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5:37" s="202" customFormat="1" x14ac:dyDescent="0.45">
      <c r="E108" s="44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5:37" s="202" customFormat="1" x14ac:dyDescent="0.45">
      <c r="E109" s="44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5:37" s="202" customFormat="1" x14ac:dyDescent="0.45">
      <c r="E110" s="44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5:37" s="202" customFormat="1" x14ac:dyDescent="0.45">
      <c r="E111" s="44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5:37" s="202" customFormat="1" x14ac:dyDescent="0.45">
      <c r="E112" s="44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5:37" s="202" customFormat="1" x14ac:dyDescent="0.45">
      <c r="E113" s="44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5:37" s="202" customFormat="1" x14ac:dyDescent="0.45">
      <c r="E114" s="44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5:37" s="202" customFormat="1" x14ac:dyDescent="0.45">
      <c r="E115" s="44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5:37" s="202" customFormat="1" x14ac:dyDescent="0.45">
      <c r="E116" s="44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5:37" s="202" customFormat="1" x14ac:dyDescent="0.45">
      <c r="E117" s="44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5:37" s="202" customFormat="1" x14ac:dyDescent="0.45">
      <c r="E118" s="44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5:37" s="202" customFormat="1" x14ac:dyDescent="0.45">
      <c r="E119" s="44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5:37" s="202" customFormat="1" x14ac:dyDescent="0.45">
      <c r="E120" s="44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5:37" s="202" customFormat="1" x14ac:dyDescent="0.45">
      <c r="E121" s="44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5:37" s="202" customFormat="1" x14ac:dyDescent="0.45">
      <c r="E122" s="44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5:37" s="202" customFormat="1" x14ac:dyDescent="0.45">
      <c r="E123" s="44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5:37" s="202" customFormat="1" x14ac:dyDescent="0.45">
      <c r="E124" s="44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5:37" s="202" customFormat="1" x14ac:dyDescent="0.45">
      <c r="E125" s="44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5:37" s="202" customFormat="1" x14ac:dyDescent="0.45">
      <c r="E126" s="44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5:37" s="202" customFormat="1" x14ac:dyDescent="0.45">
      <c r="E127" s="44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5:37" s="202" customFormat="1" x14ac:dyDescent="0.45">
      <c r="E128" s="44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5:37" s="202" customFormat="1" x14ac:dyDescent="0.45">
      <c r="E129" s="44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5:37" s="202" customFormat="1" x14ac:dyDescent="0.45">
      <c r="E130" s="44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5:37" s="202" customFormat="1" x14ac:dyDescent="0.45">
      <c r="E131" s="44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5:37" s="202" customFormat="1" x14ac:dyDescent="0.45">
      <c r="E132" s="44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5:37" s="202" customFormat="1" x14ac:dyDescent="0.45">
      <c r="E133" s="44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5:37" s="202" customFormat="1" x14ac:dyDescent="0.45">
      <c r="E134" s="44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5:37" s="202" customFormat="1" x14ac:dyDescent="0.45">
      <c r="E135" s="4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5:37" s="202" customFormat="1" x14ac:dyDescent="0.45">
      <c r="E136" s="44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5:37" s="202" customFormat="1" x14ac:dyDescent="0.45">
      <c r="E137" s="44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5:37" s="202" customFormat="1" x14ac:dyDescent="0.45">
      <c r="E138" s="44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5:37" s="202" customFormat="1" x14ac:dyDescent="0.45">
      <c r="E139" s="44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5:37" s="202" customFormat="1" x14ac:dyDescent="0.45">
      <c r="E140" s="44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5:37" s="202" customFormat="1" x14ac:dyDescent="0.45">
      <c r="E141" s="44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5:37" s="202" customFormat="1" x14ac:dyDescent="0.45">
      <c r="E142" s="44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5:37" s="202" customFormat="1" x14ac:dyDescent="0.45">
      <c r="E143" s="44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5:37" s="202" customFormat="1" x14ac:dyDescent="0.45">
      <c r="E144" s="44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5:37" s="202" customFormat="1" x14ac:dyDescent="0.45">
      <c r="E145" s="44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5:37" s="202" customFormat="1" x14ac:dyDescent="0.45">
      <c r="E146" s="44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5:37" s="202" customFormat="1" x14ac:dyDescent="0.45">
      <c r="E147" s="44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5:37" s="202" customFormat="1" x14ac:dyDescent="0.45">
      <c r="E148" s="44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5:37" s="202" customFormat="1" x14ac:dyDescent="0.45">
      <c r="E149" s="44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5:37" s="202" customFormat="1" x14ac:dyDescent="0.45">
      <c r="E150" s="44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5:37" s="202" customFormat="1" x14ac:dyDescent="0.45">
      <c r="E151" s="44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5:37" s="202" customFormat="1" x14ac:dyDescent="0.45">
      <c r="E152" s="44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5:37" s="202" customFormat="1" x14ac:dyDescent="0.45">
      <c r="E153" s="44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5:37" s="202" customFormat="1" x14ac:dyDescent="0.45">
      <c r="E154" s="44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5:37" s="202" customFormat="1" x14ac:dyDescent="0.45">
      <c r="E155" s="44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5:37" s="202" customFormat="1" x14ac:dyDescent="0.45">
      <c r="E156" s="44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5:37" s="202" customFormat="1" x14ac:dyDescent="0.45">
      <c r="E157" s="44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5:37" s="202" customFormat="1" x14ac:dyDescent="0.45">
      <c r="E158" s="44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5:37" s="202" customFormat="1" x14ac:dyDescent="0.45">
      <c r="E159" s="44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5:37" s="202" customFormat="1" x14ac:dyDescent="0.45">
      <c r="E160" s="44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5:37" s="202" customFormat="1" x14ac:dyDescent="0.45">
      <c r="E161" s="44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5:37" s="202" customFormat="1" x14ac:dyDescent="0.45">
      <c r="E162" s="44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5:37" s="202" customFormat="1" x14ac:dyDescent="0.45">
      <c r="E163" s="44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6D7D1-A4FF-4D83-A2C2-CFA196C2136F}">
  <sheetPr transitionEvaluation="1"/>
  <dimension ref="B2:BU163"/>
  <sheetViews>
    <sheetView zoomScale="96" zoomScaleNormal="96" workbookViewId="0">
      <selection activeCell="C5" sqref="C5:C6"/>
    </sheetView>
  </sheetViews>
  <sheetFormatPr defaultColWidth="8.69921875" defaultRowHeight="19.5" x14ac:dyDescent="0.45"/>
  <cols>
    <col min="1" max="1" width="1.3984375" style="293" customWidth="1"/>
    <col min="2" max="2" width="7.69921875" style="293" customWidth="1"/>
    <col min="3" max="3" width="26.8984375" style="293" customWidth="1"/>
    <col min="4" max="4" width="8.69921875" style="293" customWidth="1"/>
    <col min="5" max="5" width="10.59765625" style="293" customWidth="1"/>
    <col min="6" max="6" width="5.69921875" style="293" customWidth="1"/>
    <col min="7" max="37" width="7.59765625" style="203" customWidth="1"/>
    <col min="38" max="40" width="9.19921875" style="293" customWidth="1"/>
    <col min="41" max="41" width="11.796875" style="293" customWidth="1"/>
    <col min="42" max="67" width="5.69921875" style="293" customWidth="1"/>
    <col min="68" max="68" width="5.69921875" style="139" customWidth="1"/>
    <col min="69" max="69" width="10.796875" style="293" customWidth="1"/>
    <col min="70" max="70" width="27.3984375" style="293" customWidth="1"/>
    <col min="71" max="71" width="5.69921875" style="293" customWidth="1"/>
    <col min="72" max="72" width="10.796875" style="293" customWidth="1"/>
    <col min="73" max="73" width="24.296875" style="293" customWidth="1"/>
    <col min="74" max="74" width="5.69921875" style="293" customWidth="1"/>
    <col min="75" max="79" width="5.296875" style="293" customWidth="1"/>
    <col min="80" max="16384" width="8.69921875" style="293"/>
  </cols>
  <sheetData>
    <row r="2" spans="2:73" ht="28.5" x14ac:dyDescent="0.45">
      <c r="C2" s="430" t="str">
        <f>'7月'!$C$2</f>
        <v>第     期 2022年4月 ～ 2023年3月</v>
      </c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</row>
    <row r="3" spans="2:73" ht="20.25" thickBot="1" x14ac:dyDescent="0.5">
      <c r="E3" s="141"/>
      <c r="F3" s="141"/>
      <c r="G3" s="154"/>
      <c r="H3" s="20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41"/>
      <c r="AM3" s="141"/>
      <c r="AN3" s="141"/>
    </row>
    <row r="4" spans="2:73" ht="39" customHeight="1" thickBot="1" x14ac:dyDescent="0.5">
      <c r="B4" s="143" t="s">
        <v>37</v>
      </c>
      <c r="C4" s="144" t="s">
        <v>36</v>
      </c>
      <c r="D4" s="145" t="s">
        <v>141</v>
      </c>
      <c r="E4" s="146" t="s">
        <v>374</v>
      </c>
      <c r="F4" s="147" t="s">
        <v>160</v>
      </c>
      <c r="G4" s="205">
        <v>1</v>
      </c>
      <c r="H4" s="206">
        <v>2</v>
      </c>
      <c r="I4" s="206">
        <v>3</v>
      </c>
      <c r="J4" s="206">
        <v>4</v>
      </c>
      <c r="K4" s="206">
        <v>5</v>
      </c>
      <c r="L4" s="206">
        <v>6</v>
      </c>
      <c r="M4" s="206">
        <v>7</v>
      </c>
      <c r="N4" s="206">
        <v>8</v>
      </c>
      <c r="O4" s="206">
        <v>9</v>
      </c>
      <c r="P4" s="206">
        <v>10</v>
      </c>
      <c r="Q4" s="206">
        <v>11</v>
      </c>
      <c r="R4" s="206">
        <v>12</v>
      </c>
      <c r="S4" s="206">
        <v>13</v>
      </c>
      <c r="T4" s="206">
        <v>14</v>
      </c>
      <c r="U4" s="206">
        <v>15</v>
      </c>
      <c r="V4" s="206">
        <v>16</v>
      </c>
      <c r="W4" s="206">
        <v>17</v>
      </c>
      <c r="X4" s="206">
        <v>18</v>
      </c>
      <c r="Y4" s="206">
        <v>19</v>
      </c>
      <c r="Z4" s="206">
        <v>20</v>
      </c>
      <c r="AA4" s="206">
        <v>21</v>
      </c>
      <c r="AB4" s="206">
        <v>22</v>
      </c>
      <c r="AC4" s="206">
        <v>23</v>
      </c>
      <c r="AD4" s="206">
        <v>24</v>
      </c>
      <c r="AE4" s="206">
        <v>25</v>
      </c>
      <c r="AF4" s="206">
        <v>26</v>
      </c>
      <c r="AG4" s="206">
        <v>27</v>
      </c>
      <c r="AH4" s="206">
        <v>28</v>
      </c>
      <c r="AI4" s="206">
        <v>29</v>
      </c>
      <c r="AJ4" s="206">
        <v>30</v>
      </c>
      <c r="AK4" s="207">
        <v>31</v>
      </c>
      <c r="AL4" s="146" t="s">
        <v>382</v>
      </c>
      <c r="AM4" s="150" t="s">
        <v>381</v>
      </c>
      <c r="AN4" s="151" t="s">
        <v>380</v>
      </c>
      <c r="AO4" s="152" t="s">
        <v>207</v>
      </c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4"/>
      <c r="BP4" s="153"/>
      <c r="BQ4" s="153"/>
      <c r="BR4" s="153"/>
    </row>
    <row r="5" spans="2:73" s="154" customFormat="1" x14ac:dyDescent="0.45">
      <c r="B5" s="432">
        <f>'7月'!B5</f>
        <v>0</v>
      </c>
      <c r="C5" s="372">
        <f>IFERROR(VLOOKUP($B5,品名!$BP$4:$BR$160,3,TRUE),"")</f>
        <v>0</v>
      </c>
      <c r="D5" s="374">
        <f>IFERROR(VLOOKUP($B5,品名!$BP$2:$BR$160,2,TRUE),"")</f>
        <v>0</v>
      </c>
      <c r="E5" s="434">
        <f>'7月'!$AN$5</f>
        <v>0</v>
      </c>
      <c r="F5" s="155" t="s">
        <v>157</v>
      </c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82">
        <f>SUM($G5:$AK5)</f>
        <v>0</v>
      </c>
      <c r="AM5" s="158"/>
      <c r="AN5" s="183">
        <f>($AL5+$E5)-$AM6</f>
        <v>0</v>
      </c>
      <c r="AO5" s="376">
        <f>D5*AM6</f>
        <v>0</v>
      </c>
      <c r="BS5" s="293"/>
      <c r="BT5" s="293"/>
      <c r="BU5" s="293"/>
    </row>
    <row r="6" spans="2:73" s="154" customFormat="1" ht="19.5" customHeight="1" x14ac:dyDescent="0.45">
      <c r="B6" s="433"/>
      <c r="C6" s="373"/>
      <c r="D6" s="364"/>
      <c r="E6" s="428"/>
      <c r="F6" s="159" t="s">
        <v>158</v>
      </c>
      <c r="G6" s="160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208"/>
      <c r="AL6" s="162"/>
      <c r="AM6" s="184">
        <f>SUM($G6:$AK6)</f>
        <v>0</v>
      </c>
      <c r="AN6" s="163"/>
      <c r="AO6" s="392"/>
      <c r="BS6" s="293"/>
      <c r="BT6" s="293"/>
      <c r="BU6" s="293"/>
    </row>
    <row r="7" spans="2:73" s="154" customFormat="1" x14ac:dyDescent="0.45">
      <c r="B7" s="425">
        <f>'7月'!B7</f>
        <v>0</v>
      </c>
      <c r="C7" s="343">
        <f>IFERROR(VLOOKUP($B7,品名!$BP$4:$BR$160,3,TRUE),"")</f>
        <v>0</v>
      </c>
      <c r="D7" s="345">
        <f>IFERROR(VLOOKUP($B7,品名!$BP$2:$BR$160,2,TRUE),"")</f>
        <v>0</v>
      </c>
      <c r="E7" s="427">
        <f>'7月'!$AN$7</f>
        <v>0</v>
      </c>
      <c r="F7" s="164" t="s">
        <v>157</v>
      </c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209"/>
      <c r="AL7" s="185">
        <f>SUM($G7:$AK7)</f>
        <v>0</v>
      </c>
      <c r="AM7" s="167"/>
      <c r="AN7" s="186">
        <f>($AL7+$E7)-$AM8</f>
        <v>0</v>
      </c>
      <c r="AO7" s="349">
        <f t="shared" ref="AO7" si="0">D7*AM8</f>
        <v>0</v>
      </c>
      <c r="BS7" s="293"/>
      <c r="BT7" s="293"/>
      <c r="BU7" s="293"/>
    </row>
    <row r="8" spans="2:73" s="154" customFormat="1" ht="19.149999999999999" customHeight="1" x14ac:dyDescent="0.45">
      <c r="B8" s="426"/>
      <c r="C8" s="363"/>
      <c r="D8" s="364"/>
      <c r="E8" s="428"/>
      <c r="F8" s="159" t="s">
        <v>158</v>
      </c>
      <c r="G8" s="160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208"/>
      <c r="AL8" s="162"/>
      <c r="AM8" s="184">
        <f>SUM($G8:$AK8)</f>
        <v>0</v>
      </c>
      <c r="AN8" s="168"/>
      <c r="AO8" s="392"/>
      <c r="BS8" s="293"/>
      <c r="BT8" s="293"/>
      <c r="BU8" s="293"/>
    </row>
    <row r="9" spans="2:73" s="154" customFormat="1" x14ac:dyDescent="0.45">
      <c r="B9" s="425">
        <f>'7月'!B9</f>
        <v>0</v>
      </c>
      <c r="C9" s="343">
        <f>IFERROR(VLOOKUP($B9,品名!$BP$4:$BR$160,3,TRUE),"")</f>
        <v>0</v>
      </c>
      <c r="D9" s="345">
        <f>IFERROR(VLOOKUP($B9,品名!$BP$2:$BR$160,2,TRUE),"")</f>
        <v>0</v>
      </c>
      <c r="E9" s="427">
        <f>'7月'!$AN$9</f>
        <v>0</v>
      </c>
      <c r="F9" s="164" t="s">
        <v>157</v>
      </c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66"/>
      <c r="AJ9" s="166"/>
      <c r="AK9" s="209"/>
      <c r="AL9" s="185">
        <f>SUM($G9:$AK9)</f>
        <v>0</v>
      </c>
      <c r="AM9" s="167"/>
      <c r="AN9" s="186">
        <f>($AL9+$E9)-$AM10</f>
        <v>0</v>
      </c>
      <c r="AO9" s="349">
        <f t="shared" ref="AO9" si="1">D9*AM10</f>
        <v>0</v>
      </c>
      <c r="BS9" s="293"/>
      <c r="BT9" s="293"/>
      <c r="BU9" s="293" t="s">
        <v>156</v>
      </c>
    </row>
    <row r="10" spans="2:73" s="154" customFormat="1" ht="19.5" customHeight="1" x14ac:dyDescent="0.45">
      <c r="B10" s="426"/>
      <c r="C10" s="363"/>
      <c r="D10" s="364"/>
      <c r="E10" s="428"/>
      <c r="F10" s="159" t="s">
        <v>158</v>
      </c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208"/>
      <c r="AL10" s="162"/>
      <c r="AM10" s="184">
        <f>SUM($G10:$AK10)</f>
        <v>0</v>
      </c>
      <c r="AN10" s="170"/>
      <c r="AO10" s="392"/>
      <c r="BS10" s="293"/>
      <c r="BT10" s="293"/>
      <c r="BU10" s="293"/>
    </row>
    <row r="11" spans="2:73" s="154" customFormat="1" x14ac:dyDescent="0.45">
      <c r="B11" s="425">
        <f>'7月'!B11</f>
        <v>0</v>
      </c>
      <c r="C11" s="343">
        <f>IFERROR(VLOOKUP($B11,品名!$BP$4:$BR$160,3,TRUE),"")</f>
        <v>0</v>
      </c>
      <c r="D11" s="345">
        <f>IFERROR(VLOOKUP($B11,品名!$BP$2:$BR$160,2,TRUE),"")</f>
        <v>0</v>
      </c>
      <c r="E11" s="427">
        <f>'7月'!$AN$11</f>
        <v>0</v>
      </c>
      <c r="F11" s="164" t="s">
        <v>157</v>
      </c>
      <c r="G11" s="165"/>
      <c r="H11" s="166"/>
      <c r="I11" s="166"/>
      <c r="J11" s="171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209"/>
      <c r="AL11" s="185">
        <f>SUM($G11:$AK11)</f>
        <v>0</v>
      </c>
      <c r="AM11" s="167"/>
      <c r="AN11" s="186">
        <f>($AL11+$E11)-$AM12</f>
        <v>0</v>
      </c>
      <c r="AO11" s="349">
        <f t="shared" ref="AO11" si="2">D11*AM12</f>
        <v>0</v>
      </c>
      <c r="BS11" s="293"/>
      <c r="BT11" s="293"/>
      <c r="BU11" s="293"/>
    </row>
    <row r="12" spans="2:73" s="154" customFormat="1" ht="19.149999999999999" customHeight="1" x14ac:dyDescent="0.45">
      <c r="B12" s="426"/>
      <c r="C12" s="363"/>
      <c r="D12" s="364"/>
      <c r="E12" s="428"/>
      <c r="F12" s="159" t="s">
        <v>158</v>
      </c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208"/>
      <c r="AL12" s="162"/>
      <c r="AM12" s="184">
        <f>SUM($G12:$AK12)</f>
        <v>0</v>
      </c>
      <c r="AN12" s="163"/>
      <c r="AO12" s="392"/>
      <c r="BS12" s="293"/>
      <c r="BT12" s="293"/>
      <c r="BU12" s="293"/>
    </row>
    <row r="13" spans="2:73" s="154" customFormat="1" x14ac:dyDescent="0.45">
      <c r="B13" s="425">
        <f>'7月'!B13</f>
        <v>0</v>
      </c>
      <c r="C13" s="343">
        <f>IFERROR(VLOOKUP($B13,品名!$BP$4:$BR$160,3,TRUE),"")</f>
        <v>0</v>
      </c>
      <c r="D13" s="345">
        <f>IFERROR(VLOOKUP($B13,品名!$BP$2:$BR$160,2,TRUE),"")</f>
        <v>0</v>
      </c>
      <c r="E13" s="427">
        <f>'7月'!$AN$13</f>
        <v>0</v>
      </c>
      <c r="F13" s="164" t="s">
        <v>157</v>
      </c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209"/>
      <c r="AL13" s="185">
        <f>SUM($G13:$AK13)</f>
        <v>0</v>
      </c>
      <c r="AM13" s="167"/>
      <c r="AN13" s="186">
        <f>($AL13+$E13)-$AM14</f>
        <v>0</v>
      </c>
      <c r="AO13" s="349">
        <f t="shared" ref="AO13" si="3">D13*AM14</f>
        <v>0</v>
      </c>
      <c r="BS13" s="293"/>
      <c r="BT13" s="293"/>
      <c r="BU13" s="293"/>
    </row>
    <row r="14" spans="2:73" s="154" customFormat="1" ht="19.5" customHeight="1" x14ac:dyDescent="0.45">
      <c r="B14" s="426"/>
      <c r="C14" s="363"/>
      <c r="D14" s="364"/>
      <c r="E14" s="428"/>
      <c r="F14" s="159" t="s">
        <v>158</v>
      </c>
      <c r="G14" s="16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208"/>
      <c r="AL14" s="162"/>
      <c r="AM14" s="184">
        <f>SUM($G14:$AK14)</f>
        <v>0</v>
      </c>
      <c r="AN14" s="163"/>
      <c r="AO14" s="392"/>
      <c r="BS14" s="293"/>
      <c r="BT14" s="293"/>
      <c r="BU14" s="293"/>
    </row>
    <row r="15" spans="2:73" s="154" customFormat="1" x14ac:dyDescent="0.45">
      <c r="B15" s="425">
        <f>'7月'!B15</f>
        <v>0</v>
      </c>
      <c r="C15" s="343">
        <f>IFERROR(VLOOKUP($B15,品名!$BP$4:$BR$160,3,TRUE),"")</f>
        <v>0</v>
      </c>
      <c r="D15" s="345">
        <f>IFERROR(VLOOKUP($B15,品名!$BP$2:$BR$160,2,TRUE),"")</f>
        <v>0</v>
      </c>
      <c r="E15" s="427">
        <f>'7月'!$AN$15</f>
        <v>0</v>
      </c>
      <c r="F15" s="164" t="s">
        <v>157</v>
      </c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209"/>
      <c r="AL15" s="185">
        <f>SUM($G15:$AK15)</f>
        <v>0</v>
      </c>
      <c r="AM15" s="167"/>
      <c r="AN15" s="186">
        <f>($AL15+$E15)-$AM16</f>
        <v>0</v>
      </c>
      <c r="AO15" s="349">
        <f t="shared" ref="AO15" si="4">D15*AM16</f>
        <v>0</v>
      </c>
      <c r="BS15" s="293"/>
      <c r="BT15" s="293"/>
      <c r="BU15" s="293"/>
    </row>
    <row r="16" spans="2:73" s="154" customFormat="1" ht="19.149999999999999" customHeight="1" x14ac:dyDescent="0.45">
      <c r="B16" s="426"/>
      <c r="C16" s="363"/>
      <c r="D16" s="364"/>
      <c r="E16" s="428"/>
      <c r="F16" s="159" t="s">
        <v>158</v>
      </c>
      <c r="G16" s="16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208"/>
      <c r="AL16" s="162"/>
      <c r="AM16" s="184">
        <f>SUM($G16:$AK16)</f>
        <v>0</v>
      </c>
      <c r="AN16" s="163"/>
      <c r="AO16" s="392"/>
      <c r="BS16" s="293"/>
      <c r="BT16" s="293"/>
      <c r="BU16" s="293"/>
    </row>
    <row r="17" spans="2:73" s="154" customFormat="1" x14ac:dyDescent="0.45">
      <c r="B17" s="425">
        <f>'7月'!B17</f>
        <v>0</v>
      </c>
      <c r="C17" s="343">
        <f>IFERROR(VLOOKUP($B17,品名!$BP$4:$BR$160,3,TRUE),"")</f>
        <v>0</v>
      </c>
      <c r="D17" s="345">
        <f>IFERROR(VLOOKUP($B17,品名!$BP$2:$BR$160,2,TRUE),"")</f>
        <v>0</v>
      </c>
      <c r="E17" s="427">
        <f>'7月'!$AN$17</f>
        <v>0</v>
      </c>
      <c r="F17" s="164" t="s">
        <v>157</v>
      </c>
      <c r="G17" s="165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209"/>
      <c r="AL17" s="185">
        <f>SUM($G17:$AK17)</f>
        <v>0</v>
      </c>
      <c r="AM17" s="167"/>
      <c r="AN17" s="186">
        <f>($AL17+$E17)-$AM18</f>
        <v>0</v>
      </c>
      <c r="AO17" s="349">
        <f t="shared" ref="AO17" si="5">D17*AM18</f>
        <v>0</v>
      </c>
      <c r="BS17" s="293"/>
      <c r="BT17" s="293"/>
      <c r="BU17" s="293"/>
    </row>
    <row r="18" spans="2:73" s="154" customFormat="1" ht="19.149999999999999" customHeight="1" x14ac:dyDescent="0.45">
      <c r="B18" s="426"/>
      <c r="C18" s="363"/>
      <c r="D18" s="364"/>
      <c r="E18" s="428"/>
      <c r="F18" s="159" t="s">
        <v>158</v>
      </c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208"/>
      <c r="AL18" s="162"/>
      <c r="AM18" s="184">
        <f>SUM($G18:$AK18)</f>
        <v>0</v>
      </c>
      <c r="AN18" s="163"/>
      <c r="AO18" s="392"/>
      <c r="BS18" s="293"/>
      <c r="BT18" s="293"/>
      <c r="BU18" s="293"/>
    </row>
    <row r="19" spans="2:73" s="154" customFormat="1" x14ac:dyDescent="0.45">
      <c r="B19" s="425">
        <f>'7月'!B19</f>
        <v>0</v>
      </c>
      <c r="C19" s="343">
        <f>IFERROR(VLOOKUP($B19,品名!$BP$4:$BR$160,3,TRUE),"")</f>
        <v>0</v>
      </c>
      <c r="D19" s="345">
        <f>IFERROR(VLOOKUP($B19,品名!$BP$2:$BR$160,2,TRUE),"")</f>
        <v>0</v>
      </c>
      <c r="E19" s="427">
        <f>'7月'!$AN$19</f>
        <v>0</v>
      </c>
      <c r="F19" s="164" t="s">
        <v>157</v>
      </c>
      <c r="G19" s="165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6"/>
      <c r="AH19" s="166"/>
      <c r="AI19" s="166"/>
      <c r="AJ19" s="166"/>
      <c r="AK19" s="209"/>
      <c r="AL19" s="185">
        <f>SUM($G19:$AK19)</f>
        <v>0</v>
      </c>
      <c r="AM19" s="167"/>
      <c r="AN19" s="186">
        <f>($AL19+$E19)-$AM20</f>
        <v>0</v>
      </c>
      <c r="AO19" s="349">
        <f t="shared" ref="AO19" si="6">D19*AM20</f>
        <v>0</v>
      </c>
      <c r="BS19" s="293"/>
      <c r="BT19" s="293"/>
      <c r="BU19" s="293"/>
    </row>
    <row r="20" spans="2:73" s="154" customFormat="1" ht="19.149999999999999" customHeight="1" x14ac:dyDescent="0.45">
      <c r="B20" s="426"/>
      <c r="C20" s="363"/>
      <c r="D20" s="364"/>
      <c r="E20" s="428"/>
      <c r="F20" s="159" t="s">
        <v>158</v>
      </c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208"/>
      <c r="AL20" s="162"/>
      <c r="AM20" s="184">
        <f>SUM($G20:$AK20)</f>
        <v>0</v>
      </c>
      <c r="AN20" s="163"/>
      <c r="AO20" s="392"/>
      <c r="BS20" s="293"/>
      <c r="BT20" s="293"/>
      <c r="BU20" s="293"/>
    </row>
    <row r="21" spans="2:73" s="154" customFormat="1" x14ac:dyDescent="0.45">
      <c r="B21" s="425">
        <f>'7月'!B21</f>
        <v>0</v>
      </c>
      <c r="C21" s="343">
        <f>IFERROR(VLOOKUP($B21,品名!$BP$4:$BR$160,3,TRUE),"")</f>
        <v>0</v>
      </c>
      <c r="D21" s="345">
        <f>IFERROR(VLOOKUP($B21,品名!$BP$2:$BR$160,2,TRUE),"")</f>
        <v>0</v>
      </c>
      <c r="E21" s="427">
        <f>'7月'!$AN$21</f>
        <v>0</v>
      </c>
      <c r="F21" s="164" t="s">
        <v>157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209"/>
      <c r="AL21" s="185">
        <f>SUM($G21:$AK21)</f>
        <v>0</v>
      </c>
      <c r="AM21" s="167"/>
      <c r="AN21" s="186">
        <f>($AL21+$E21)-$AM22</f>
        <v>0</v>
      </c>
      <c r="AO21" s="349">
        <f t="shared" ref="AO21" si="7">D21*AM22</f>
        <v>0</v>
      </c>
      <c r="BS21" s="293"/>
      <c r="BT21" s="293"/>
      <c r="BU21" s="293"/>
    </row>
    <row r="22" spans="2:73" ht="19.899999999999999" customHeight="1" x14ac:dyDescent="0.45">
      <c r="B22" s="426"/>
      <c r="C22" s="363"/>
      <c r="D22" s="364"/>
      <c r="E22" s="428"/>
      <c r="F22" s="159" t="s">
        <v>158</v>
      </c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208"/>
      <c r="AL22" s="162"/>
      <c r="AM22" s="184">
        <f>SUM($G22:$AK22)</f>
        <v>0</v>
      </c>
      <c r="AN22" s="163"/>
      <c r="AO22" s="392"/>
      <c r="BP22" s="293"/>
    </row>
    <row r="23" spans="2:73" x14ac:dyDescent="0.45">
      <c r="B23" s="425">
        <f>'7月'!B23</f>
        <v>0</v>
      </c>
      <c r="C23" s="343">
        <f>IFERROR(VLOOKUP($B23,品名!$BP$4:$BR$160,3,TRUE),"")</f>
        <v>0</v>
      </c>
      <c r="D23" s="345">
        <f>IFERROR(VLOOKUP($B23,品名!$BP$2:$BR$160,2,TRUE),"")</f>
        <v>0</v>
      </c>
      <c r="E23" s="427">
        <f>'7月'!$AN$23</f>
        <v>0</v>
      </c>
      <c r="F23" s="164" t="s">
        <v>157</v>
      </c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209"/>
      <c r="AL23" s="185">
        <f>SUM($G23:$AK23)</f>
        <v>0</v>
      </c>
      <c r="AM23" s="167"/>
      <c r="AN23" s="186">
        <f>($AL23+$E23)-$AM24</f>
        <v>0</v>
      </c>
      <c r="AO23" s="349">
        <f t="shared" ref="AO23" si="8">D23*AM24</f>
        <v>0</v>
      </c>
      <c r="BP23" s="293"/>
    </row>
    <row r="24" spans="2:73" ht="19.899999999999999" customHeight="1" x14ac:dyDescent="0.45">
      <c r="B24" s="425"/>
      <c r="C24" s="363"/>
      <c r="D24" s="364"/>
      <c r="E24" s="428"/>
      <c r="F24" s="159" t="s">
        <v>158</v>
      </c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208"/>
      <c r="AL24" s="162"/>
      <c r="AM24" s="184">
        <f>SUM($G24:$AK24)</f>
        <v>0</v>
      </c>
      <c r="AN24" s="163"/>
      <c r="AO24" s="392"/>
      <c r="BP24" s="293"/>
    </row>
    <row r="25" spans="2:73" x14ac:dyDescent="0.45">
      <c r="B25" s="425">
        <f>'7月'!B25</f>
        <v>0</v>
      </c>
      <c r="C25" s="343">
        <f>IFERROR(VLOOKUP($B25,品名!$BP$4:$BR$160,3,TRUE),"")</f>
        <v>0</v>
      </c>
      <c r="D25" s="345">
        <f>IFERROR(VLOOKUP($B25,品名!$BP$2:$BR$160,2,TRUE),"")</f>
        <v>0</v>
      </c>
      <c r="E25" s="427">
        <f>'7月'!$AN$25</f>
        <v>0</v>
      </c>
      <c r="F25" s="164" t="s">
        <v>157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209"/>
      <c r="AL25" s="185">
        <f>SUM($G25:$AK25)</f>
        <v>0</v>
      </c>
      <c r="AM25" s="167"/>
      <c r="AN25" s="186">
        <f>($AL25+$E25)-$AM26</f>
        <v>0</v>
      </c>
      <c r="AO25" s="349">
        <f t="shared" ref="AO25" si="9">D25*AM26</f>
        <v>0</v>
      </c>
      <c r="BP25" s="293"/>
    </row>
    <row r="26" spans="2:73" ht="19.899999999999999" customHeight="1" x14ac:dyDescent="0.45">
      <c r="B26" s="426"/>
      <c r="C26" s="363"/>
      <c r="D26" s="364"/>
      <c r="E26" s="428"/>
      <c r="F26" s="159" t="s">
        <v>158</v>
      </c>
      <c r="G26" s="160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208"/>
      <c r="AL26" s="162"/>
      <c r="AM26" s="184">
        <f>SUM($G26:$AK26)</f>
        <v>0</v>
      </c>
      <c r="AN26" s="163"/>
      <c r="AO26" s="392"/>
      <c r="BP26" s="293"/>
    </row>
    <row r="27" spans="2:73" ht="19.899999999999999" customHeight="1" x14ac:dyDescent="0.45">
      <c r="B27" s="425">
        <f>'7月'!B27</f>
        <v>0</v>
      </c>
      <c r="C27" s="343">
        <f>IFERROR(VLOOKUP($B27,品名!$BP$4:$BR$160,3,TRUE),"")</f>
        <v>0</v>
      </c>
      <c r="D27" s="345">
        <f>IFERROR(VLOOKUP($B27,品名!$BP$2:$BR$160,2,TRUE),"")</f>
        <v>0</v>
      </c>
      <c r="E27" s="427">
        <f>'7月'!$AN$27</f>
        <v>0</v>
      </c>
      <c r="F27" s="164" t="s">
        <v>157</v>
      </c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209"/>
      <c r="AL27" s="185">
        <f>SUM($G27:$AK27)</f>
        <v>0</v>
      </c>
      <c r="AM27" s="167"/>
      <c r="AN27" s="183">
        <f>($AL27+$E27)-$AM28</f>
        <v>0</v>
      </c>
      <c r="AO27" s="349">
        <f t="shared" ref="AO27" si="10">D27*AM28</f>
        <v>0</v>
      </c>
      <c r="BP27" s="293"/>
    </row>
    <row r="28" spans="2:73" ht="19.899999999999999" customHeight="1" x14ac:dyDescent="0.45">
      <c r="B28" s="426"/>
      <c r="C28" s="363"/>
      <c r="D28" s="364"/>
      <c r="E28" s="428"/>
      <c r="F28" s="159" t="s">
        <v>158</v>
      </c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208"/>
      <c r="AL28" s="162"/>
      <c r="AM28" s="184">
        <f>SUM($G28:$AK28)</f>
        <v>0</v>
      </c>
      <c r="AN28" s="163"/>
      <c r="AO28" s="392"/>
      <c r="BP28" s="293"/>
    </row>
    <row r="29" spans="2:73" ht="19.899999999999999" customHeight="1" x14ac:dyDescent="0.45">
      <c r="B29" s="425">
        <f>'7月'!B29</f>
        <v>0</v>
      </c>
      <c r="C29" s="343">
        <f>IFERROR(VLOOKUP($B29,品名!$BP$4:$BR$160,3,TRUE),"")</f>
        <v>0</v>
      </c>
      <c r="D29" s="345">
        <f>IFERROR(VLOOKUP($B29,品名!$BP$2:$BR$160,2,TRUE),"")</f>
        <v>0</v>
      </c>
      <c r="E29" s="427">
        <f>'7月'!$AN$29</f>
        <v>0</v>
      </c>
      <c r="F29" s="164" t="s">
        <v>157</v>
      </c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209"/>
      <c r="AL29" s="185">
        <f>SUM($G29:$AK29)</f>
        <v>0</v>
      </c>
      <c r="AM29" s="167"/>
      <c r="AN29" s="183">
        <f>($AL29+$E29)-$AM30</f>
        <v>0</v>
      </c>
      <c r="AO29" s="349">
        <f t="shared" ref="AO29" si="11">D29*AM30</f>
        <v>0</v>
      </c>
      <c r="BP29" s="293"/>
    </row>
    <row r="30" spans="2:73" ht="19.899999999999999" customHeight="1" x14ac:dyDescent="0.45">
      <c r="B30" s="425"/>
      <c r="C30" s="363"/>
      <c r="D30" s="364"/>
      <c r="E30" s="428"/>
      <c r="F30" s="159" t="s">
        <v>158</v>
      </c>
      <c r="G30" s="160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208"/>
      <c r="AL30" s="162"/>
      <c r="AM30" s="184">
        <f>SUM($G30:$AK30)</f>
        <v>0</v>
      </c>
      <c r="AN30" s="163"/>
      <c r="AO30" s="392"/>
      <c r="BP30" s="293"/>
    </row>
    <row r="31" spans="2:73" x14ac:dyDescent="0.45">
      <c r="B31" s="425">
        <f>'7月'!B31</f>
        <v>0</v>
      </c>
      <c r="C31" s="343">
        <f>IFERROR(VLOOKUP($B31,品名!$BP$4:$BR$160,3,TRUE),"")</f>
        <v>0</v>
      </c>
      <c r="D31" s="345">
        <f>IFERROR(VLOOKUP($B31,品名!$BP$2:$BR$160,2,TRUE),"")</f>
        <v>0</v>
      </c>
      <c r="E31" s="427">
        <f>'7月'!$AN$31</f>
        <v>0</v>
      </c>
      <c r="F31" s="164" t="s">
        <v>157</v>
      </c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209"/>
      <c r="AL31" s="185">
        <f>SUM($G31:$AK31)</f>
        <v>0</v>
      </c>
      <c r="AM31" s="167"/>
      <c r="AN31" s="183">
        <f>($AL31+$E31)-$AM32</f>
        <v>0</v>
      </c>
      <c r="AO31" s="349">
        <f t="shared" ref="AO31" si="12">D31*AM32</f>
        <v>0</v>
      </c>
      <c r="BP31" s="293"/>
    </row>
    <row r="32" spans="2:73" ht="19.5" customHeight="1" x14ac:dyDescent="0.45">
      <c r="B32" s="426"/>
      <c r="C32" s="363"/>
      <c r="D32" s="364"/>
      <c r="E32" s="428"/>
      <c r="F32" s="159" t="s">
        <v>158</v>
      </c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208"/>
      <c r="AL32" s="162"/>
      <c r="AM32" s="184">
        <f>SUM($G32:$AK32)</f>
        <v>0</v>
      </c>
      <c r="AN32" s="163"/>
      <c r="AO32" s="392"/>
      <c r="BP32" s="293"/>
    </row>
    <row r="33" spans="2:41" s="293" customFormat="1" x14ac:dyDescent="0.45">
      <c r="B33" s="425">
        <f>'7月'!B33</f>
        <v>0</v>
      </c>
      <c r="C33" s="343">
        <f>IFERROR(VLOOKUP($B33,品名!$BP$4:$BR$160,3,TRUE),"")</f>
        <v>0</v>
      </c>
      <c r="D33" s="345">
        <f>IFERROR(VLOOKUP($B33,品名!$BP$2:$BR$160,2,TRUE),"")</f>
        <v>0</v>
      </c>
      <c r="E33" s="427">
        <f>'7月'!$AN$33</f>
        <v>0</v>
      </c>
      <c r="F33" s="164" t="s">
        <v>157</v>
      </c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209"/>
      <c r="AL33" s="185">
        <f>SUM($G33:$AK33)</f>
        <v>0</v>
      </c>
      <c r="AM33" s="167"/>
      <c r="AN33" s="183">
        <f>($AL33+$E33)-$AM34</f>
        <v>0</v>
      </c>
      <c r="AO33" s="349">
        <f t="shared" ref="AO33" si="13">D33*AM34</f>
        <v>0</v>
      </c>
    </row>
    <row r="34" spans="2:41" s="293" customFormat="1" ht="19.899999999999999" customHeight="1" x14ac:dyDescent="0.45">
      <c r="B34" s="426"/>
      <c r="C34" s="363"/>
      <c r="D34" s="364"/>
      <c r="E34" s="428"/>
      <c r="F34" s="159" t="s">
        <v>158</v>
      </c>
      <c r="G34" s="160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208"/>
      <c r="AL34" s="162"/>
      <c r="AM34" s="184">
        <f>SUM($G34:$AK34)</f>
        <v>0</v>
      </c>
      <c r="AN34" s="163"/>
      <c r="AO34" s="392"/>
    </row>
    <row r="35" spans="2:41" s="293" customFormat="1" x14ac:dyDescent="0.45">
      <c r="B35" s="425">
        <f>'7月'!B35</f>
        <v>0</v>
      </c>
      <c r="C35" s="343">
        <f>IFERROR(VLOOKUP($B35,品名!$BP$4:$BR$160,3,TRUE),"")</f>
        <v>0</v>
      </c>
      <c r="D35" s="345">
        <f>IFERROR(VLOOKUP($B35,品名!$BP$2:$BR$160,2,TRUE),"")</f>
        <v>0</v>
      </c>
      <c r="E35" s="427">
        <f>'7月'!$AN$35</f>
        <v>0</v>
      </c>
      <c r="F35" s="164" t="s">
        <v>157</v>
      </c>
      <c r="G35" s="165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209"/>
      <c r="AL35" s="185">
        <f>SUM($G35:$AK35)</f>
        <v>0</v>
      </c>
      <c r="AM35" s="167"/>
      <c r="AN35" s="183">
        <f>($AL35+$E35)-$AM36</f>
        <v>0</v>
      </c>
      <c r="AO35" s="349">
        <f t="shared" ref="AO35:AO37" si="14">D35*AM36</f>
        <v>0</v>
      </c>
    </row>
    <row r="36" spans="2:41" s="293" customFormat="1" ht="20.45" customHeight="1" x14ac:dyDescent="0.45">
      <c r="B36" s="426"/>
      <c r="C36" s="363"/>
      <c r="D36" s="364"/>
      <c r="E36" s="428"/>
      <c r="F36" s="159" t="s">
        <v>158</v>
      </c>
      <c r="G36" s="160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208"/>
      <c r="AL36" s="162"/>
      <c r="AM36" s="184">
        <f>SUM($G36:$AK36)</f>
        <v>0</v>
      </c>
      <c r="AN36" s="163"/>
      <c r="AO36" s="392"/>
    </row>
    <row r="37" spans="2:41" s="293" customFormat="1" ht="21" customHeight="1" x14ac:dyDescent="0.45">
      <c r="B37" s="425">
        <f>'7月'!B37</f>
        <v>0</v>
      </c>
      <c r="C37" s="343">
        <f>IFERROR(VLOOKUP($B37,品名!$BP$4:$BR$160,3,TRUE),"")</f>
        <v>0</v>
      </c>
      <c r="D37" s="345">
        <f>IFERROR(VLOOKUP($B37,品名!$BP$2:$BR$160,2,TRUE),"")</f>
        <v>0</v>
      </c>
      <c r="E37" s="427">
        <f>'7月'!$AN$37</f>
        <v>0</v>
      </c>
      <c r="F37" s="164" t="s">
        <v>157</v>
      </c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209"/>
      <c r="AL37" s="185">
        <f>SUM($G37:$AK37)</f>
        <v>0</v>
      </c>
      <c r="AM37" s="167"/>
      <c r="AN37" s="183">
        <f>($AL37+$E37)-$AM38</f>
        <v>0</v>
      </c>
      <c r="AO37" s="396">
        <f t="shared" si="14"/>
        <v>0</v>
      </c>
    </row>
    <row r="38" spans="2:41" s="293" customFormat="1" x14ac:dyDescent="0.45">
      <c r="B38" s="425"/>
      <c r="C38" s="363"/>
      <c r="D38" s="364"/>
      <c r="E38" s="428"/>
      <c r="F38" s="159" t="s">
        <v>158</v>
      </c>
      <c r="G38" s="160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208"/>
      <c r="AL38" s="162"/>
      <c r="AM38" s="184">
        <f>SUM($G38:$AK38)</f>
        <v>0</v>
      </c>
      <c r="AN38" s="163"/>
      <c r="AO38" s="392"/>
    </row>
    <row r="39" spans="2:41" s="293" customFormat="1" x14ac:dyDescent="0.45">
      <c r="B39" s="425">
        <f>'7月'!B39</f>
        <v>0</v>
      </c>
      <c r="C39" s="343">
        <f>IFERROR(VLOOKUP($B39,品名!$BP$4:$BR$160,3,TRUE),"")</f>
        <v>0</v>
      </c>
      <c r="D39" s="345">
        <f>IFERROR(VLOOKUP($B39,品名!$BP$2:$BR$160,2,TRUE),"")</f>
        <v>0</v>
      </c>
      <c r="E39" s="427">
        <f>'7月'!$AN$39</f>
        <v>0</v>
      </c>
      <c r="F39" s="164" t="s">
        <v>157</v>
      </c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209"/>
      <c r="AL39" s="185">
        <f>SUM($G39:$AK39)</f>
        <v>0</v>
      </c>
      <c r="AM39" s="167"/>
      <c r="AN39" s="186">
        <f>($AL39+$E39)-$AM40</f>
        <v>0</v>
      </c>
      <c r="AO39" s="349">
        <f t="shared" ref="AO39" si="15">D39*AM40</f>
        <v>0</v>
      </c>
    </row>
    <row r="40" spans="2:41" s="293" customFormat="1" x14ac:dyDescent="0.45">
      <c r="B40" s="426"/>
      <c r="C40" s="363"/>
      <c r="D40" s="364"/>
      <c r="E40" s="428"/>
      <c r="F40" s="159" t="s">
        <v>158</v>
      </c>
      <c r="G40" s="160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208"/>
      <c r="AL40" s="162"/>
      <c r="AM40" s="184">
        <f>SUM($G40:$AK40)</f>
        <v>0</v>
      </c>
      <c r="AN40" s="163"/>
      <c r="AO40" s="392"/>
    </row>
    <row r="41" spans="2:41" s="293" customFormat="1" x14ac:dyDescent="0.45">
      <c r="B41" s="425">
        <f>'7月'!B41</f>
        <v>0</v>
      </c>
      <c r="C41" s="343">
        <f>IFERROR(VLOOKUP($B41,品名!$BP$4:$BR$160,3,TRUE),"")</f>
        <v>0</v>
      </c>
      <c r="D41" s="345">
        <f>IFERROR(VLOOKUP($B41,品名!$BP$2:$BR$160,2,TRUE),"")</f>
        <v>0</v>
      </c>
      <c r="E41" s="427">
        <f>'7月'!$AN$43</f>
        <v>0</v>
      </c>
      <c r="F41" s="164" t="s">
        <v>157</v>
      </c>
      <c r="G41" s="165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209"/>
      <c r="AL41" s="185">
        <f>SUM($G41:$AK41)</f>
        <v>0</v>
      </c>
      <c r="AM41" s="167"/>
      <c r="AN41" s="186">
        <f>($AL41+$E41)-$AM42</f>
        <v>0</v>
      </c>
      <c r="AO41" s="349">
        <f t="shared" ref="AO41" si="16">D41*AM42</f>
        <v>0</v>
      </c>
    </row>
    <row r="42" spans="2:41" s="293" customFormat="1" x14ac:dyDescent="0.45">
      <c r="B42" s="426"/>
      <c r="C42" s="363"/>
      <c r="D42" s="364"/>
      <c r="E42" s="428"/>
      <c r="F42" s="159" t="s">
        <v>158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208"/>
      <c r="AL42" s="162"/>
      <c r="AM42" s="184">
        <f>SUM($G42:$AK42)</f>
        <v>0</v>
      </c>
      <c r="AN42" s="163"/>
      <c r="AO42" s="392"/>
    </row>
    <row r="43" spans="2:41" s="293" customFormat="1" x14ac:dyDescent="0.45">
      <c r="B43" s="425">
        <f>'7月'!B43</f>
        <v>0</v>
      </c>
      <c r="C43" s="343">
        <f>IFERROR(VLOOKUP($B43,品名!$BP$4:$BR$160,3,TRUE),"")</f>
        <v>0</v>
      </c>
      <c r="D43" s="345">
        <f>IFERROR(VLOOKUP($B43,品名!$BP$2:$BR$160,2,TRUE),"")</f>
        <v>0</v>
      </c>
      <c r="E43" s="427">
        <f>'7月'!$AN$43</f>
        <v>0</v>
      </c>
      <c r="F43" s="164" t="s">
        <v>157</v>
      </c>
      <c r="G43" s="165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209"/>
      <c r="AL43" s="185">
        <f>SUM($G43:$AK43)</f>
        <v>0</v>
      </c>
      <c r="AM43" s="167"/>
      <c r="AN43" s="186">
        <f>($AL43+$E43)-$AM44</f>
        <v>0</v>
      </c>
      <c r="AO43" s="349">
        <f t="shared" ref="AO43" si="17">D43*AM44</f>
        <v>0</v>
      </c>
    </row>
    <row r="44" spans="2:41" s="293" customFormat="1" ht="20.25" thickBot="1" x14ac:dyDescent="0.5">
      <c r="B44" s="425"/>
      <c r="C44" s="344"/>
      <c r="D44" s="346"/>
      <c r="E44" s="429"/>
      <c r="F44" s="172" t="s">
        <v>158</v>
      </c>
      <c r="G44" s="173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210"/>
      <c r="AL44" s="175"/>
      <c r="AM44" s="187">
        <f>SUM($G44:$AK44)</f>
        <v>0</v>
      </c>
      <c r="AN44" s="176"/>
      <c r="AO44" s="395"/>
    </row>
    <row r="45" spans="2:41" s="293" customFormat="1" ht="20.45" customHeight="1" thickTop="1" x14ac:dyDescent="0.45">
      <c r="B45" s="351" t="s">
        <v>159</v>
      </c>
      <c r="C45" s="352"/>
      <c r="D45" s="421"/>
      <c r="E45" s="423">
        <f>SUM($E$5:$E$44)</f>
        <v>0</v>
      </c>
      <c r="F45" s="177" t="s">
        <v>157</v>
      </c>
      <c r="G45" s="188">
        <f>SUM(G5,G7,G9,G11,G13,G15,G17,G19,G21,G23,G25,G27,G29,G31,G33,G35,G37,G39,G41,G43)</f>
        <v>0</v>
      </c>
      <c r="H45" s="212">
        <f t="shared" ref="H45:AK46" si="18">SUM(H5,H7,H9,H11,H13,H15,H17,H19,H21,H23,H25,H27,H29,H31,H33,H35,H37,H39,H41,H43)</f>
        <v>0</v>
      </c>
      <c r="I45" s="212">
        <f t="shared" si="18"/>
        <v>0</v>
      </c>
      <c r="J45" s="212">
        <f t="shared" si="18"/>
        <v>0</v>
      </c>
      <c r="K45" s="212">
        <f t="shared" si="18"/>
        <v>0</v>
      </c>
      <c r="L45" s="212">
        <f t="shared" si="18"/>
        <v>0</v>
      </c>
      <c r="M45" s="212">
        <f t="shared" si="18"/>
        <v>0</v>
      </c>
      <c r="N45" s="212">
        <f t="shared" si="18"/>
        <v>0</v>
      </c>
      <c r="O45" s="212">
        <f t="shared" si="18"/>
        <v>0</v>
      </c>
      <c r="P45" s="212">
        <f t="shared" si="18"/>
        <v>0</v>
      </c>
      <c r="Q45" s="212">
        <f t="shared" si="18"/>
        <v>0</v>
      </c>
      <c r="R45" s="212">
        <f t="shared" si="18"/>
        <v>0</v>
      </c>
      <c r="S45" s="212">
        <f t="shared" si="18"/>
        <v>0</v>
      </c>
      <c r="T45" s="212">
        <f t="shared" si="18"/>
        <v>0</v>
      </c>
      <c r="U45" s="212">
        <f t="shared" si="18"/>
        <v>0</v>
      </c>
      <c r="V45" s="212">
        <f t="shared" si="18"/>
        <v>0</v>
      </c>
      <c r="W45" s="212">
        <f t="shared" si="18"/>
        <v>0</v>
      </c>
      <c r="X45" s="212">
        <f t="shared" si="18"/>
        <v>0</v>
      </c>
      <c r="Y45" s="212">
        <f t="shared" si="18"/>
        <v>0</v>
      </c>
      <c r="Z45" s="212">
        <f t="shared" si="18"/>
        <v>0</v>
      </c>
      <c r="AA45" s="212">
        <f t="shared" si="18"/>
        <v>0</v>
      </c>
      <c r="AB45" s="212">
        <f t="shared" si="18"/>
        <v>0</v>
      </c>
      <c r="AC45" s="212">
        <f t="shared" si="18"/>
        <v>0</v>
      </c>
      <c r="AD45" s="212">
        <f t="shared" si="18"/>
        <v>0</v>
      </c>
      <c r="AE45" s="212">
        <f t="shared" si="18"/>
        <v>0</v>
      </c>
      <c r="AF45" s="212">
        <f t="shared" si="18"/>
        <v>0</v>
      </c>
      <c r="AG45" s="212">
        <f t="shared" si="18"/>
        <v>0</v>
      </c>
      <c r="AH45" s="212">
        <f t="shared" si="18"/>
        <v>0</v>
      </c>
      <c r="AI45" s="212">
        <f t="shared" si="18"/>
        <v>0</v>
      </c>
      <c r="AJ45" s="212">
        <f t="shared" si="18"/>
        <v>0</v>
      </c>
      <c r="AK45" s="213">
        <f t="shared" si="18"/>
        <v>0</v>
      </c>
      <c r="AL45" s="188">
        <f>SUM($G45:$AK45)</f>
        <v>0</v>
      </c>
      <c r="AM45" s="178"/>
      <c r="AN45" s="214">
        <f>($AL45+$E45)-$AM46</f>
        <v>0</v>
      </c>
      <c r="AO45" s="359">
        <f>SUM(AO5:AO44)</f>
        <v>0</v>
      </c>
    </row>
    <row r="46" spans="2:41" s="293" customFormat="1" ht="20.25" thickBot="1" x14ac:dyDescent="0.5">
      <c r="B46" s="353"/>
      <c r="C46" s="354"/>
      <c r="D46" s="422"/>
      <c r="E46" s="424"/>
      <c r="F46" s="179" t="s">
        <v>158</v>
      </c>
      <c r="G46" s="191">
        <f>SUM(G6,G8,G10,G12,G14,G16,G18,G20,G22,G24,G26,G28,G30,G32,G34,G36,G38,G40,G42,G44)</f>
        <v>0</v>
      </c>
      <c r="H46" s="192">
        <f t="shared" si="18"/>
        <v>0</v>
      </c>
      <c r="I46" s="192">
        <f t="shared" si="18"/>
        <v>0</v>
      </c>
      <c r="J46" s="192">
        <f t="shared" si="18"/>
        <v>0</v>
      </c>
      <c r="K46" s="192">
        <f t="shared" si="18"/>
        <v>0</v>
      </c>
      <c r="L46" s="192">
        <f t="shared" si="18"/>
        <v>0</v>
      </c>
      <c r="M46" s="192">
        <f t="shared" si="18"/>
        <v>0</v>
      </c>
      <c r="N46" s="192">
        <f t="shared" si="18"/>
        <v>0</v>
      </c>
      <c r="O46" s="192">
        <f t="shared" si="18"/>
        <v>0</v>
      </c>
      <c r="P46" s="192">
        <f t="shared" si="18"/>
        <v>0</v>
      </c>
      <c r="Q46" s="192">
        <f t="shared" si="18"/>
        <v>0</v>
      </c>
      <c r="R46" s="192">
        <f t="shared" si="18"/>
        <v>0</v>
      </c>
      <c r="S46" s="192">
        <f t="shared" si="18"/>
        <v>0</v>
      </c>
      <c r="T46" s="192">
        <f t="shared" si="18"/>
        <v>0</v>
      </c>
      <c r="U46" s="192">
        <f t="shared" si="18"/>
        <v>0</v>
      </c>
      <c r="V46" s="192">
        <f t="shared" si="18"/>
        <v>0</v>
      </c>
      <c r="W46" s="192">
        <f t="shared" si="18"/>
        <v>0</v>
      </c>
      <c r="X46" s="192">
        <f t="shared" si="18"/>
        <v>0</v>
      </c>
      <c r="Y46" s="192">
        <f t="shared" si="18"/>
        <v>0</v>
      </c>
      <c r="Z46" s="192">
        <f t="shared" si="18"/>
        <v>0</v>
      </c>
      <c r="AA46" s="192">
        <f t="shared" si="18"/>
        <v>0</v>
      </c>
      <c r="AB46" s="192">
        <f t="shared" si="18"/>
        <v>0</v>
      </c>
      <c r="AC46" s="192">
        <f t="shared" si="18"/>
        <v>0</v>
      </c>
      <c r="AD46" s="192">
        <f t="shared" si="18"/>
        <v>0</v>
      </c>
      <c r="AE46" s="192">
        <f t="shared" si="18"/>
        <v>0</v>
      </c>
      <c r="AF46" s="192">
        <f t="shared" si="18"/>
        <v>0</v>
      </c>
      <c r="AG46" s="192">
        <f t="shared" si="18"/>
        <v>0</v>
      </c>
      <c r="AH46" s="192">
        <f t="shared" si="18"/>
        <v>0</v>
      </c>
      <c r="AI46" s="192">
        <f t="shared" si="18"/>
        <v>0</v>
      </c>
      <c r="AJ46" s="192">
        <f t="shared" si="18"/>
        <v>0</v>
      </c>
      <c r="AK46" s="215">
        <f t="shared" si="18"/>
        <v>0</v>
      </c>
      <c r="AL46" s="211"/>
      <c r="AM46" s="193">
        <f>SUM($G46:$AK46)</f>
        <v>0</v>
      </c>
      <c r="AN46" s="181"/>
      <c r="AO46" s="385"/>
    </row>
    <row r="47" spans="2:41" s="293" customFormat="1" ht="20.25" thickTop="1" x14ac:dyDescent="0.45">
      <c r="G47" s="203"/>
      <c r="H47" s="203"/>
      <c r="I47" s="203"/>
      <c r="J47" s="203"/>
      <c r="K47" s="203"/>
      <c r="L47" s="203"/>
      <c r="M47" s="203"/>
      <c r="N47" s="203"/>
      <c r="O47" s="203"/>
      <c r="P47" s="203"/>
      <c r="Q47" s="203"/>
      <c r="R47" s="203"/>
      <c r="S47" s="203"/>
      <c r="T47" s="203"/>
      <c r="U47" s="203"/>
      <c r="V47" s="203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203"/>
      <c r="AI47" s="203"/>
      <c r="AJ47" s="203"/>
      <c r="AK47" s="203"/>
      <c r="AL47" s="216">
        <f>SUM(AL5,AL7,AL9,AL11,AL13,AL15,AL17,AL19,AL21,AL23,AL25,AL27,AL29,AL31,AL33,AL35,AL37,AL39,AL41,AL43)</f>
        <v>0</v>
      </c>
      <c r="AM47" s="217">
        <f>SUM(AM6,AM8,AM10,AM12,AM14,AM16,AM18,AM20,AM22,AM24,AM26,AM28,AM30,AM32,AM34,AM36,AM38,AM40,AM42,AM44)</f>
        <v>0</v>
      </c>
      <c r="AN47" s="196">
        <f>SUM(AN5,AN7,AN9,AN11,AN13,AN15,AN17,AN19,AN21,AN23,AN25,AN27,AN29,AN31,AN33,AN35,AN37,AN39,AN41,AN43)</f>
        <v>0</v>
      </c>
      <c r="AO47" s="203"/>
    </row>
    <row r="48" spans="2:41" s="293" customFormat="1" x14ac:dyDescent="0.45">
      <c r="G48" s="203"/>
      <c r="H48" s="203"/>
      <c r="I48" s="203"/>
      <c r="J48" s="203"/>
      <c r="K48" s="203"/>
      <c r="L48" s="203"/>
      <c r="M48" s="203"/>
      <c r="N48" s="203"/>
      <c r="O48" s="203"/>
      <c r="P48" s="203"/>
      <c r="Q48" s="203"/>
      <c r="R48" s="203"/>
      <c r="S48" s="203"/>
      <c r="T48" s="203"/>
      <c r="U48" s="203"/>
      <c r="V48" s="203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203"/>
      <c r="AI48" s="203"/>
      <c r="AJ48" s="203"/>
      <c r="AK48" s="203"/>
    </row>
    <row r="49" spans="7:37" s="293" customFormat="1" x14ac:dyDescent="0.45"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3"/>
      <c r="R49" s="203"/>
      <c r="S49" s="203"/>
      <c r="T49" s="203"/>
      <c r="U49" s="203"/>
      <c r="V49" s="203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203"/>
      <c r="AI49" s="203"/>
      <c r="AJ49" s="203"/>
      <c r="AK49" s="203"/>
    </row>
    <row r="50" spans="7:37" s="293" customFormat="1" x14ac:dyDescent="0.45">
      <c r="G50" s="203"/>
      <c r="H50" s="203"/>
      <c r="I50" s="203"/>
      <c r="J50" s="203"/>
      <c r="K50" s="203"/>
      <c r="L50" s="203"/>
      <c r="M50" s="203"/>
      <c r="N50" s="203"/>
      <c r="O50" s="203"/>
      <c r="P50" s="203"/>
      <c r="Q50" s="203"/>
      <c r="R50" s="203"/>
      <c r="S50" s="203"/>
      <c r="T50" s="203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203"/>
      <c r="AI50" s="203"/>
      <c r="AJ50" s="203"/>
      <c r="AK50" s="203"/>
    </row>
    <row r="51" spans="7:37" s="293" customFormat="1" x14ac:dyDescent="0.45">
      <c r="G51" s="203"/>
      <c r="H51" s="203"/>
      <c r="I51" s="203"/>
      <c r="J51" s="203"/>
      <c r="K51" s="203"/>
      <c r="L51" s="203"/>
      <c r="M51" s="203"/>
      <c r="N51" s="203"/>
      <c r="O51" s="203"/>
      <c r="P51" s="203"/>
      <c r="Q51" s="203"/>
      <c r="R51" s="203"/>
      <c r="S51" s="203"/>
      <c r="T51" s="203"/>
      <c r="U51" s="203"/>
      <c r="V51" s="203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203"/>
      <c r="AI51" s="203"/>
      <c r="AJ51" s="203"/>
      <c r="AK51" s="203"/>
    </row>
    <row r="52" spans="7:37" s="293" customFormat="1" x14ac:dyDescent="0.45">
      <c r="G52" s="203"/>
      <c r="H52" s="203"/>
      <c r="I52" s="203"/>
      <c r="J52" s="203"/>
      <c r="K52" s="203"/>
      <c r="L52" s="203"/>
      <c r="M52" s="203"/>
      <c r="N52" s="203"/>
      <c r="O52" s="203"/>
      <c r="P52" s="203"/>
      <c r="Q52" s="203"/>
      <c r="R52" s="203"/>
      <c r="S52" s="203"/>
      <c r="T52" s="203"/>
      <c r="U52" s="203"/>
      <c r="V52" s="203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203"/>
      <c r="AI52" s="203"/>
      <c r="AJ52" s="203"/>
      <c r="AK52" s="203"/>
    </row>
    <row r="53" spans="7:37" s="293" customFormat="1" x14ac:dyDescent="0.45"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203"/>
      <c r="AI53" s="203"/>
      <c r="AJ53" s="203"/>
      <c r="AK53" s="203"/>
    </row>
    <row r="54" spans="7:37" s="293" customFormat="1" x14ac:dyDescent="0.45">
      <c r="G54" s="203"/>
      <c r="H54" s="203"/>
      <c r="I54" s="203"/>
      <c r="J54" s="203"/>
      <c r="K54" s="203"/>
      <c r="L54" s="203"/>
      <c r="M54" s="203"/>
      <c r="N54" s="203"/>
      <c r="O54" s="203"/>
      <c r="P54" s="203"/>
      <c r="Q54" s="203"/>
      <c r="R54" s="203"/>
      <c r="S54" s="203"/>
      <c r="T54" s="203"/>
      <c r="U54" s="203"/>
      <c r="V54" s="203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203"/>
      <c r="AI54" s="203"/>
      <c r="AJ54" s="203"/>
      <c r="AK54" s="203"/>
    </row>
    <row r="55" spans="7:37" s="293" customFormat="1" x14ac:dyDescent="0.45"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203"/>
      <c r="U55" s="203"/>
      <c r="V55" s="203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203"/>
      <c r="AI55" s="203"/>
      <c r="AJ55" s="203"/>
      <c r="AK55" s="203"/>
    </row>
    <row r="56" spans="7:37" s="293" customFormat="1" x14ac:dyDescent="0.45">
      <c r="G56" s="203"/>
      <c r="H56" s="203"/>
      <c r="I56" s="203"/>
      <c r="J56" s="203"/>
      <c r="K56" s="203"/>
      <c r="L56" s="203"/>
      <c r="M56" s="203"/>
      <c r="N56" s="203"/>
      <c r="O56" s="203"/>
      <c r="P56" s="203"/>
      <c r="Q56" s="203"/>
      <c r="R56" s="203"/>
      <c r="S56" s="203"/>
      <c r="T56" s="203"/>
      <c r="U56" s="203"/>
      <c r="V56" s="203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203"/>
      <c r="AI56" s="203"/>
      <c r="AJ56" s="203"/>
      <c r="AK56" s="203"/>
    </row>
    <row r="57" spans="7:37" s="293" customFormat="1" x14ac:dyDescent="0.45">
      <c r="G57" s="203"/>
      <c r="H57" s="203"/>
      <c r="I57" s="203"/>
      <c r="J57" s="203"/>
      <c r="K57" s="203"/>
      <c r="L57" s="203"/>
      <c r="M57" s="203"/>
      <c r="N57" s="203"/>
      <c r="O57" s="203"/>
      <c r="P57" s="203"/>
      <c r="Q57" s="203"/>
      <c r="R57" s="203"/>
      <c r="S57" s="203"/>
      <c r="T57" s="203"/>
      <c r="U57" s="203"/>
      <c r="V57" s="203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203"/>
      <c r="AI57" s="203"/>
      <c r="AJ57" s="203"/>
      <c r="AK57" s="203"/>
    </row>
    <row r="58" spans="7:37" s="293" customFormat="1" x14ac:dyDescent="0.45">
      <c r="G58" s="203"/>
      <c r="H58" s="203"/>
      <c r="I58" s="203"/>
      <c r="J58" s="203"/>
      <c r="K58" s="203"/>
      <c r="L58" s="203"/>
      <c r="M58" s="203"/>
      <c r="N58" s="203"/>
      <c r="O58" s="203"/>
      <c r="P58" s="203"/>
      <c r="Q58" s="203"/>
      <c r="R58" s="203"/>
      <c r="S58" s="203"/>
      <c r="T58" s="203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203"/>
      <c r="AI58" s="203"/>
      <c r="AJ58" s="203"/>
      <c r="AK58" s="203"/>
    </row>
    <row r="59" spans="7:37" s="293" customFormat="1" x14ac:dyDescent="0.45">
      <c r="G59" s="203"/>
      <c r="H59" s="203"/>
      <c r="I59" s="203"/>
      <c r="J59" s="203"/>
      <c r="K59" s="203"/>
      <c r="L59" s="203"/>
      <c r="M59" s="203"/>
      <c r="N59" s="203"/>
      <c r="O59" s="203"/>
      <c r="P59" s="203"/>
      <c r="Q59" s="203"/>
      <c r="R59" s="203"/>
      <c r="S59" s="203"/>
      <c r="T59" s="203"/>
      <c r="U59" s="203"/>
      <c r="V59" s="203"/>
      <c r="W59" s="203"/>
      <c r="X59" s="203"/>
      <c r="Y59" s="203"/>
      <c r="Z59" s="203"/>
      <c r="AA59" s="203"/>
      <c r="AB59" s="203"/>
      <c r="AC59" s="203"/>
      <c r="AD59" s="203"/>
      <c r="AE59" s="203"/>
      <c r="AF59" s="203"/>
      <c r="AG59" s="203"/>
      <c r="AH59" s="203"/>
      <c r="AI59" s="203"/>
      <c r="AJ59" s="203"/>
      <c r="AK59" s="203"/>
    </row>
    <row r="60" spans="7:37" s="293" customFormat="1" x14ac:dyDescent="0.45">
      <c r="G60" s="203"/>
      <c r="H60" s="203"/>
      <c r="I60" s="203"/>
      <c r="J60" s="203"/>
      <c r="K60" s="203"/>
      <c r="L60" s="203"/>
      <c r="M60" s="203"/>
      <c r="N60" s="203"/>
      <c r="O60" s="203"/>
      <c r="P60" s="203"/>
      <c r="Q60" s="203"/>
      <c r="R60" s="203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</row>
    <row r="61" spans="7:37" s="293" customFormat="1" x14ac:dyDescent="0.45">
      <c r="G61" s="203"/>
      <c r="H61" s="203"/>
      <c r="I61" s="203"/>
      <c r="J61" s="203"/>
      <c r="K61" s="203"/>
      <c r="L61" s="203"/>
      <c r="M61" s="203"/>
      <c r="N61" s="203"/>
      <c r="O61" s="203"/>
      <c r="P61" s="203"/>
      <c r="Q61" s="203"/>
      <c r="R61" s="203"/>
      <c r="S61" s="203"/>
      <c r="T61" s="203"/>
      <c r="U61" s="203"/>
      <c r="V61" s="203"/>
      <c r="W61" s="203"/>
      <c r="X61" s="203"/>
      <c r="Y61" s="203"/>
      <c r="Z61" s="203"/>
      <c r="AA61" s="203"/>
      <c r="AB61" s="203"/>
      <c r="AC61" s="203"/>
      <c r="AD61" s="203"/>
      <c r="AE61" s="203"/>
      <c r="AF61" s="203"/>
      <c r="AG61" s="203"/>
      <c r="AH61" s="203"/>
      <c r="AI61" s="203"/>
      <c r="AJ61" s="203"/>
      <c r="AK61" s="203"/>
    </row>
    <row r="62" spans="7:37" s="293" customFormat="1" x14ac:dyDescent="0.45"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</row>
    <row r="63" spans="7:37" s="293" customFormat="1" x14ac:dyDescent="0.45"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3"/>
      <c r="U63" s="203"/>
      <c r="V63" s="203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203"/>
      <c r="AI63" s="203"/>
      <c r="AJ63" s="203"/>
      <c r="AK63" s="203"/>
    </row>
    <row r="64" spans="7:37" s="293" customFormat="1" x14ac:dyDescent="0.45">
      <c r="G64" s="203"/>
      <c r="H64" s="203"/>
      <c r="I64" s="203"/>
      <c r="J64" s="203"/>
      <c r="K64" s="203"/>
      <c r="L64" s="203"/>
      <c r="M64" s="203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</row>
    <row r="65" spans="7:37" s="293" customFormat="1" x14ac:dyDescent="0.45"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3"/>
      <c r="U65" s="203"/>
      <c r="V65" s="203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203"/>
      <c r="AI65" s="203"/>
      <c r="AJ65" s="203"/>
      <c r="AK65" s="203"/>
    </row>
    <row r="66" spans="7:37" s="293" customFormat="1" x14ac:dyDescent="0.45"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</row>
    <row r="67" spans="7:37" s="293" customFormat="1" x14ac:dyDescent="0.45"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</row>
    <row r="68" spans="7:37" s="293" customFormat="1" x14ac:dyDescent="0.45">
      <c r="G68" s="203"/>
      <c r="H68" s="203"/>
      <c r="I68" s="203"/>
      <c r="J68" s="203"/>
      <c r="K68" s="203"/>
      <c r="L68" s="203"/>
      <c r="M68" s="203"/>
      <c r="N68" s="203"/>
      <c r="O68" s="203"/>
      <c r="P68" s="203"/>
      <c r="Q68" s="203"/>
      <c r="R68" s="203"/>
      <c r="S68" s="203"/>
      <c r="T68" s="203"/>
      <c r="U68" s="203"/>
      <c r="V68" s="203"/>
      <c r="W68" s="203"/>
      <c r="X68" s="203"/>
      <c r="Y68" s="203"/>
      <c r="Z68" s="203"/>
      <c r="AA68" s="203"/>
      <c r="AB68" s="203"/>
      <c r="AC68" s="203"/>
      <c r="AD68" s="203"/>
      <c r="AE68" s="203"/>
      <c r="AF68" s="203"/>
      <c r="AG68" s="203"/>
      <c r="AH68" s="203"/>
      <c r="AI68" s="203"/>
      <c r="AJ68" s="203"/>
      <c r="AK68" s="203"/>
    </row>
    <row r="69" spans="7:37" s="293" customFormat="1" x14ac:dyDescent="0.45">
      <c r="G69" s="203"/>
      <c r="H69" s="203"/>
      <c r="I69" s="203"/>
      <c r="J69" s="203"/>
      <c r="K69" s="203"/>
      <c r="L69" s="203"/>
      <c r="M69" s="203"/>
      <c r="N69" s="203"/>
      <c r="O69" s="203"/>
      <c r="P69" s="203"/>
      <c r="Q69" s="203"/>
      <c r="R69" s="203"/>
      <c r="S69" s="203"/>
      <c r="T69" s="203"/>
      <c r="U69" s="203"/>
      <c r="V69" s="203"/>
      <c r="W69" s="203"/>
      <c r="X69" s="203"/>
      <c r="Y69" s="203"/>
      <c r="Z69" s="203"/>
      <c r="AA69" s="203"/>
      <c r="AB69" s="203"/>
      <c r="AC69" s="203"/>
      <c r="AD69" s="203"/>
      <c r="AE69" s="203"/>
      <c r="AF69" s="203"/>
      <c r="AG69" s="203"/>
      <c r="AH69" s="203"/>
      <c r="AI69" s="203"/>
      <c r="AJ69" s="203"/>
      <c r="AK69" s="203"/>
    </row>
    <row r="70" spans="7:37" s="293" customFormat="1" x14ac:dyDescent="0.45">
      <c r="G70" s="203"/>
      <c r="H70" s="203"/>
      <c r="I70" s="203"/>
      <c r="J70" s="203"/>
      <c r="K70" s="203"/>
      <c r="L70" s="203"/>
      <c r="M70" s="203"/>
      <c r="N70" s="203"/>
      <c r="O70" s="203"/>
      <c r="P70" s="203"/>
      <c r="Q70" s="203"/>
      <c r="R70" s="203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</row>
    <row r="71" spans="7:37" s="293" customFormat="1" x14ac:dyDescent="0.45"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3"/>
      <c r="U71" s="203"/>
      <c r="V71" s="203"/>
      <c r="W71" s="203"/>
      <c r="X71" s="203"/>
      <c r="Y71" s="203"/>
      <c r="Z71" s="203"/>
      <c r="AA71" s="203"/>
      <c r="AB71" s="203"/>
      <c r="AC71" s="203"/>
      <c r="AD71" s="203"/>
      <c r="AE71" s="203"/>
      <c r="AF71" s="203"/>
      <c r="AG71" s="203"/>
      <c r="AH71" s="203"/>
      <c r="AI71" s="203"/>
      <c r="AJ71" s="203"/>
      <c r="AK71" s="203"/>
    </row>
    <row r="72" spans="7:37" s="293" customFormat="1" x14ac:dyDescent="0.45">
      <c r="G72" s="203"/>
      <c r="H72" s="203"/>
      <c r="I72" s="203"/>
      <c r="J72" s="203"/>
      <c r="K72" s="203"/>
      <c r="L72" s="203"/>
      <c r="M72" s="203"/>
      <c r="N72" s="203"/>
      <c r="O72" s="203"/>
      <c r="P72" s="203"/>
      <c r="Q72" s="203"/>
      <c r="R72" s="203"/>
      <c r="S72" s="203"/>
      <c r="T72" s="203"/>
      <c r="U72" s="203"/>
      <c r="V72" s="203"/>
      <c r="W72" s="203"/>
      <c r="X72" s="203"/>
      <c r="Y72" s="203"/>
      <c r="Z72" s="203"/>
      <c r="AA72" s="203"/>
      <c r="AB72" s="203"/>
      <c r="AC72" s="203"/>
      <c r="AD72" s="203"/>
      <c r="AE72" s="203"/>
      <c r="AF72" s="203"/>
      <c r="AG72" s="203"/>
      <c r="AH72" s="203"/>
      <c r="AI72" s="203"/>
      <c r="AJ72" s="203"/>
      <c r="AK72" s="203"/>
    </row>
    <row r="73" spans="7:37" s="293" customFormat="1" x14ac:dyDescent="0.45">
      <c r="G73" s="203"/>
      <c r="H73" s="203"/>
      <c r="I73" s="203"/>
      <c r="J73" s="203"/>
      <c r="K73" s="203"/>
      <c r="L73" s="203"/>
      <c r="M73" s="203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</row>
    <row r="74" spans="7:37" s="293" customFormat="1" ht="19.899999999999999" customHeight="1" x14ac:dyDescent="0.45"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</row>
    <row r="75" spans="7:37" s="293" customFormat="1" x14ac:dyDescent="0.45"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3"/>
      <c r="U75" s="203"/>
      <c r="V75" s="203"/>
      <c r="W75" s="203"/>
      <c r="X75" s="203"/>
      <c r="Y75" s="203"/>
      <c r="Z75" s="203"/>
      <c r="AA75" s="203"/>
      <c r="AB75" s="203"/>
      <c r="AC75" s="203"/>
      <c r="AD75" s="203"/>
      <c r="AE75" s="203"/>
      <c r="AF75" s="203"/>
      <c r="AG75" s="203"/>
      <c r="AH75" s="203"/>
      <c r="AI75" s="203"/>
      <c r="AJ75" s="203"/>
      <c r="AK75" s="203"/>
    </row>
    <row r="76" spans="7:37" s="293" customFormat="1" x14ac:dyDescent="0.45">
      <c r="G76" s="203"/>
      <c r="H76" s="203"/>
      <c r="I76" s="203"/>
      <c r="J76" s="203"/>
      <c r="K76" s="203"/>
      <c r="L76" s="203"/>
      <c r="M76" s="203"/>
      <c r="N76" s="203"/>
      <c r="O76" s="203"/>
      <c r="P76" s="203"/>
      <c r="Q76" s="203"/>
      <c r="R76" s="203"/>
      <c r="S76" s="203"/>
      <c r="T76" s="203"/>
      <c r="U76" s="203"/>
      <c r="V76" s="203"/>
      <c r="W76" s="203"/>
      <c r="X76" s="203"/>
      <c r="Y76" s="203"/>
      <c r="Z76" s="203"/>
      <c r="AA76" s="203"/>
      <c r="AB76" s="203"/>
      <c r="AC76" s="203"/>
      <c r="AD76" s="203"/>
      <c r="AE76" s="203"/>
      <c r="AF76" s="203"/>
      <c r="AG76" s="203"/>
      <c r="AH76" s="203"/>
      <c r="AI76" s="203"/>
      <c r="AJ76" s="203"/>
      <c r="AK76" s="203"/>
    </row>
    <row r="77" spans="7:37" s="293" customFormat="1" x14ac:dyDescent="0.45">
      <c r="G77" s="203"/>
      <c r="H77" s="203"/>
      <c r="I77" s="203"/>
      <c r="J77" s="203"/>
      <c r="K77" s="203"/>
      <c r="L77" s="203"/>
      <c r="M77" s="203"/>
      <c r="N77" s="203"/>
      <c r="O77" s="203"/>
      <c r="P77" s="203"/>
      <c r="Q77" s="203"/>
      <c r="R77" s="203"/>
      <c r="S77" s="203"/>
      <c r="T77" s="203"/>
      <c r="U77" s="203"/>
      <c r="V77" s="203"/>
      <c r="W77" s="203"/>
      <c r="X77" s="203"/>
      <c r="Y77" s="203"/>
      <c r="Z77" s="203"/>
      <c r="AA77" s="203"/>
      <c r="AB77" s="203"/>
      <c r="AC77" s="203"/>
      <c r="AD77" s="203"/>
      <c r="AE77" s="203"/>
      <c r="AF77" s="203"/>
      <c r="AG77" s="203"/>
      <c r="AH77" s="203"/>
      <c r="AI77" s="203"/>
      <c r="AJ77" s="203"/>
      <c r="AK77" s="203"/>
    </row>
    <row r="78" spans="7:37" s="293" customFormat="1" x14ac:dyDescent="0.45">
      <c r="G78" s="203"/>
      <c r="H78" s="203"/>
      <c r="I78" s="203"/>
      <c r="J78" s="203"/>
      <c r="K78" s="203"/>
      <c r="L78" s="203"/>
      <c r="M78" s="203"/>
      <c r="N78" s="203"/>
      <c r="O78" s="203"/>
      <c r="P78" s="203"/>
      <c r="Q78" s="203"/>
      <c r="R78" s="203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</row>
    <row r="79" spans="7:37" s="293" customFormat="1" x14ac:dyDescent="0.45">
      <c r="G79" s="203"/>
      <c r="H79" s="203"/>
      <c r="I79" s="203"/>
      <c r="J79" s="203"/>
      <c r="K79" s="203"/>
      <c r="L79" s="203"/>
      <c r="M79" s="203"/>
      <c r="N79" s="203"/>
      <c r="O79" s="203"/>
      <c r="P79" s="203"/>
      <c r="Q79" s="203"/>
      <c r="R79" s="203"/>
      <c r="S79" s="203"/>
      <c r="T79" s="203"/>
      <c r="U79" s="203"/>
      <c r="V79" s="203"/>
      <c r="W79" s="203"/>
      <c r="X79" s="203"/>
      <c r="Y79" s="203"/>
      <c r="Z79" s="203"/>
      <c r="AA79" s="203"/>
      <c r="AB79" s="203"/>
      <c r="AC79" s="203"/>
      <c r="AD79" s="203"/>
      <c r="AE79" s="203"/>
      <c r="AF79" s="203"/>
      <c r="AG79" s="203"/>
      <c r="AH79" s="203"/>
      <c r="AI79" s="203"/>
      <c r="AJ79" s="203"/>
      <c r="AK79" s="203"/>
    </row>
    <row r="80" spans="7:37" s="293" customFormat="1" x14ac:dyDescent="0.45"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</row>
    <row r="81" spans="7:37" s="293" customFormat="1" x14ac:dyDescent="0.45"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3"/>
      <c r="U81" s="203"/>
      <c r="V81" s="203"/>
      <c r="W81" s="203"/>
      <c r="X81" s="203"/>
      <c r="Y81" s="203"/>
      <c r="Z81" s="203"/>
      <c r="AA81" s="203"/>
      <c r="AB81" s="203"/>
      <c r="AC81" s="203"/>
      <c r="AD81" s="203"/>
      <c r="AE81" s="203"/>
      <c r="AF81" s="203"/>
      <c r="AG81" s="203"/>
      <c r="AH81" s="203"/>
      <c r="AI81" s="203"/>
      <c r="AJ81" s="203"/>
      <c r="AK81" s="203"/>
    </row>
    <row r="82" spans="7:37" s="293" customFormat="1" x14ac:dyDescent="0.45"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3"/>
      <c r="AD82" s="203"/>
      <c r="AE82" s="203"/>
      <c r="AF82" s="203"/>
      <c r="AG82" s="203"/>
      <c r="AH82" s="203"/>
      <c r="AI82" s="203"/>
      <c r="AJ82" s="203"/>
      <c r="AK82" s="203"/>
    </row>
    <row r="83" spans="7:37" s="293" customFormat="1" x14ac:dyDescent="0.45">
      <c r="G83" s="203"/>
      <c r="H83" s="203"/>
      <c r="I83" s="203"/>
      <c r="J83" s="20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/>
      <c r="W83" s="203"/>
      <c r="X83" s="203"/>
      <c r="Y83" s="203"/>
      <c r="Z83" s="203"/>
      <c r="AA83" s="203"/>
      <c r="AB83" s="203"/>
      <c r="AC83" s="203"/>
      <c r="AD83" s="203"/>
      <c r="AE83" s="203"/>
      <c r="AF83" s="203"/>
      <c r="AG83" s="203"/>
      <c r="AH83" s="203"/>
      <c r="AI83" s="203"/>
      <c r="AJ83" s="203"/>
      <c r="AK83" s="203"/>
    </row>
    <row r="84" spans="7:37" s="293" customFormat="1" x14ac:dyDescent="0.45">
      <c r="G84" s="203"/>
      <c r="H84" s="203"/>
      <c r="I84" s="203"/>
      <c r="J84" s="203"/>
      <c r="K84" s="203"/>
      <c r="L84" s="203"/>
      <c r="M84" s="203"/>
      <c r="N84" s="203"/>
      <c r="O84" s="203"/>
      <c r="P84" s="203"/>
      <c r="Q84" s="203"/>
      <c r="R84" s="203"/>
      <c r="S84" s="203"/>
      <c r="T84" s="203"/>
      <c r="U84" s="203"/>
      <c r="V84" s="203"/>
      <c r="W84" s="203"/>
      <c r="X84" s="203"/>
      <c r="Y84" s="203"/>
      <c r="Z84" s="203"/>
      <c r="AA84" s="203"/>
      <c r="AB84" s="203"/>
      <c r="AC84" s="203"/>
      <c r="AD84" s="203"/>
      <c r="AE84" s="203"/>
      <c r="AF84" s="203"/>
      <c r="AG84" s="203"/>
      <c r="AH84" s="203"/>
      <c r="AI84" s="203"/>
      <c r="AJ84" s="203"/>
      <c r="AK84" s="203"/>
    </row>
    <row r="85" spans="7:37" s="293" customFormat="1" x14ac:dyDescent="0.45">
      <c r="G85" s="203"/>
      <c r="H85" s="203"/>
      <c r="I85" s="203"/>
      <c r="J85" s="20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/>
      <c r="W85" s="203"/>
      <c r="X85" s="203"/>
      <c r="Y85" s="203"/>
      <c r="Z85" s="203"/>
      <c r="AA85" s="203"/>
      <c r="AB85" s="203"/>
      <c r="AC85" s="203"/>
      <c r="AD85" s="203"/>
      <c r="AE85" s="203"/>
      <c r="AF85" s="203"/>
      <c r="AG85" s="203"/>
      <c r="AH85" s="203"/>
      <c r="AI85" s="203"/>
      <c r="AJ85" s="203"/>
      <c r="AK85" s="203"/>
    </row>
    <row r="86" spans="7:37" s="293" customFormat="1" x14ac:dyDescent="0.45"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  <c r="X86" s="203"/>
      <c r="Y86" s="203"/>
      <c r="Z86" s="203"/>
      <c r="AA86" s="203"/>
      <c r="AB86" s="203"/>
      <c r="AC86" s="203"/>
      <c r="AD86" s="203"/>
      <c r="AE86" s="203"/>
      <c r="AF86" s="203"/>
      <c r="AG86" s="203"/>
      <c r="AH86" s="203"/>
      <c r="AI86" s="203"/>
      <c r="AJ86" s="203"/>
      <c r="AK86" s="203"/>
    </row>
    <row r="87" spans="7:37" s="293" customFormat="1" x14ac:dyDescent="0.45"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  <c r="X87" s="203"/>
      <c r="Y87" s="203"/>
      <c r="Z87" s="203"/>
      <c r="AA87" s="203"/>
      <c r="AB87" s="203"/>
      <c r="AC87" s="203"/>
      <c r="AD87" s="203"/>
      <c r="AE87" s="203"/>
      <c r="AF87" s="203"/>
      <c r="AG87" s="203"/>
      <c r="AH87" s="203"/>
      <c r="AI87" s="203"/>
      <c r="AJ87" s="203"/>
      <c r="AK87" s="203"/>
    </row>
    <row r="88" spans="7:37" s="293" customFormat="1" x14ac:dyDescent="0.45"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  <c r="X88" s="203"/>
      <c r="Y88" s="203"/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</row>
    <row r="89" spans="7:37" s="293" customFormat="1" x14ac:dyDescent="0.45"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  <c r="X89" s="203"/>
      <c r="Y89" s="203"/>
      <c r="Z89" s="203"/>
      <c r="AA89" s="203"/>
      <c r="AB89" s="203"/>
      <c r="AC89" s="203"/>
      <c r="AD89" s="203"/>
      <c r="AE89" s="203"/>
      <c r="AF89" s="203"/>
      <c r="AG89" s="203"/>
      <c r="AH89" s="203"/>
      <c r="AI89" s="203"/>
      <c r="AJ89" s="203"/>
      <c r="AK89" s="203"/>
    </row>
    <row r="90" spans="7:37" s="293" customFormat="1" x14ac:dyDescent="0.45"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3"/>
      <c r="U90" s="203"/>
      <c r="V90" s="203"/>
      <c r="W90" s="203"/>
      <c r="X90" s="203"/>
      <c r="Y90" s="203"/>
      <c r="Z90" s="203"/>
      <c r="AA90" s="203"/>
      <c r="AB90" s="203"/>
      <c r="AC90" s="203"/>
      <c r="AD90" s="203"/>
      <c r="AE90" s="203"/>
      <c r="AF90" s="203"/>
      <c r="AG90" s="203"/>
      <c r="AH90" s="203"/>
      <c r="AI90" s="203"/>
      <c r="AJ90" s="203"/>
      <c r="AK90" s="203"/>
    </row>
    <row r="91" spans="7:37" s="293" customFormat="1" x14ac:dyDescent="0.45"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  <c r="X91" s="203"/>
      <c r="Y91" s="203"/>
      <c r="Z91" s="203"/>
      <c r="AA91" s="203"/>
      <c r="AB91" s="203"/>
      <c r="AC91" s="203"/>
      <c r="AD91" s="203"/>
      <c r="AE91" s="203"/>
      <c r="AF91" s="203"/>
      <c r="AG91" s="203"/>
      <c r="AH91" s="203"/>
      <c r="AI91" s="203"/>
      <c r="AJ91" s="203"/>
      <c r="AK91" s="203"/>
    </row>
    <row r="92" spans="7:37" s="293" customFormat="1" x14ac:dyDescent="0.45"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  <c r="X92" s="203"/>
      <c r="Y92" s="203"/>
      <c r="Z92" s="203"/>
      <c r="AA92" s="203"/>
      <c r="AB92" s="203"/>
      <c r="AC92" s="203"/>
      <c r="AD92" s="203"/>
      <c r="AE92" s="203"/>
      <c r="AF92" s="203"/>
      <c r="AG92" s="203"/>
      <c r="AH92" s="203"/>
      <c r="AI92" s="203"/>
      <c r="AJ92" s="203"/>
      <c r="AK92" s="203"/>
    </row>
    <row r="93" spans="7:37" s="293" customFormat="1" x14ac:dyDescent="0.45"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  <c r="X93" s="203"/>
      <c r="Y93" s="203"/>
      <c r="Z93" s="203"/>
      <c r="AA93" s="203"/>
      <c r="AB93" s="203"/>
      <c r="AC93" s="203"/>
      <c r="AD93" s="203"/>
      <c r="AE93" s="203"/>
      <c r="AF93" s="203"/>
      <c r="AG93" s="203"/>
      <c r="AH93" s="203"/>
      <c r="AI93" s="203"/>
      <c r="AJ93" s="203"/>
      <c r="AK93" s="203"/>
    </row>
    <row r="94" spans="7:37" s="293" customFormat="1" x14ac:dyDescent="0.45"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  <c r="X94" s="203"/>
      <c r="Y94" s="203"/>
      <c r="Z94" s="203"/>
      <c r="AA94" s="203"/>
      <c r="AB94" s="203"/>
      <c r="AC94" s="203"/>
      <c r="AD94" s="203"/>
      <c r="AE94" s="203"/>
      <c r="AF94" s="203"/>
      <c r="AG94" s="203"/>
      <c r="AH94" s="203"/>
      <c r="AI94" s="203"/>
      <c r="AJ94" s="203"/>
      <c r="AK94" s="203"/>
    </row>
    <row r="95" spans="7:37" s="293" customFormat="1" x14ac:dyDescent="0.45"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  <c r="X95" s="203"/>
      <c r="Y95" s="203"/>
      <c r="Z95" s="203"/>
      <c r="AA95" s="203"/>
      <c r="AB95" s="203"/>
      <c r="AC95" s="203"/>
      <c r="AD95" s="203"/>
      <c r="AE95" s="203"/>
      <c r="AF95" s="203"/>
      <c r="AG95" s="203"/>
      <c r="AH95" s="203"/>
      <c r="AI95" s="203"/>
      <c r="AJ95" s="203"/>
      <c r="AK95" s="203"/>
    </row>
    <row r="96" spans="7:37" s="293" customFormat="1" x14ac:dyDescent="0.45"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  <c r="X96" s="203"/>
      <c r="Y96" s="203"/>
      <c r="Z96" s="203"/>
      <c r="AA96" s="203"/>
      <c r="AB96" s="203"/>
      <c r="AC96" s="203"/>
      <c r="AD96" s="203"/>
      <c r="AE96" s="203"/>
      <c r="AF96" s="203"/>
      <c r="AG96" s="203"/>
      <c r="AH96" s="203"/>
      <c r="AI96" s="203"/>
      <c r="AJ96" s="203"/>
      <c r="AK96" s="203"/>
    </row>
    <row r="97" spans="7:37" s="293" customFormat="1" x14ac:dyDescent="0.45"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  <c r="X97" s="203"/>
      <c r="Y97" s="203"/>
      <c r="Z97" s="203"/>
      <c r="AA97" s="203"/>
      <c r="AB97" s="203"/>
      <c r="AC97" s="203"/>
      <c r="AD97" s="203"/>
      <c r="AE97" s="203"/>
      <c r="AF97" s="203"/>
      <c r="AG97" s="203"/>
      <c r="AH97" s="203"/>
      <c r="AI97" s="203"/>
      <c r="AJ97" s="203"/>
      <c r="AK97" s="203"/>
    </row>
    <row r="98" spans="7:37" s="293" customFormat="1" x14ac:dyDescent="0.45"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  <c r="X98" s="203"/>
      <c r="Y98" s="203"/>
      <c r="Z98" s="203"/>
      <c r="AA98" s="203"/>
      <c r="AB98" s="203"/>
      <c r="AC98" s="203"/>
      <c r="AD98" s="203"/>
      <c r="AE98" s="203"/>
      <c r="AF98" s="203"/>
      <c r="AG98" s="203"/>
      <c r="AH98" s="203"/>
      <c r="AI98" s="203"/>
      <c r="AJ98" s="203"/>
      <c r="AK98" s="203"/>
    </row>
    <row r="99" spans="7:37" s="293" customFormat="1" x14ac:dyDescent="0.45"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  <c r="X99" s="203"/>
      <c r="Y99" s="203"/>
      <c r="Z99" s="203"/>
      <c r="AA99" s="203"/>
      <c r="AB99" s="203"/>
      <c r="AC99" s="203"/>
      <c r="AD99" s="203"/>
      <c r="AE99" s="203"/>
      <c r="AF99" s="203"/>
      <c r="AG99" s="203"/>
      <c r="AH99" s="203"/>
      <c r="AI99" s="203"/>
      <c r="AJ99" s="203"/>
      <c r="AK99" s="203"/>
    </row>
    <row r="100" spans="7:37" s="293" customFormat="1" x14ac:dyDescent="0.45">
      <c r="G100" s="203"/>
      <c r="H100" s="203"/>
      <c r="I100" s="203"/>
      <c r="J100" s="203"/>
      <c r="K100" s="203"/>
      <c r="L100" s="203"/>
      <c r="M100" s="203"/>
      <c r="N100" s="203"/>
      <c r="O100" s="203"/>
      <c r="P100" s="203"/>
      <c r="Q100" s="203"/>
      <c r="R100" s="203"/>
      <c r="S100" s="203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203"/>
      <c r="AJ100" s="203"/>
      <c r="AK100" s="203"/>
    </row>
    <row r="101" spans="7:37" s="293" customFormat="1" x14ac:dyDescent="0.45">
      <c r="G101" s="203"/>
      <c r="H101" s="203"/>
      <c r="I101" s="203"/>
      <c r="J101" s="203"/>
      <c r="K101" s="203"/>
      <c r="L101" s="203"/>
      <c r="M101" s="203"/>
      <c r="N101" s="203"/>
      <c r="O101" s="203"/>
      <c r="P101" s="203"/>
      <c r="Q101" s="203"/>
      <c r="R101" s="203"/>
      <c r="S101" s="203"/>
      <c r="T101" s="203"/>
      <c r="U101" s="203"/>
      <c r="V101" s="203"/>
      <c r="W101" s="203"/>
      <c r="X101" s="203"/>
      <c r="Y101" s="203"/>
      <c r="Z101" s="203"/>
      <c r="AA101" s="203"/>
      <c r="AB101" s="203"/>
      <c r="AC101" s="203"/>
      <c r="AD101" s="203"/>
      <c r="AE101" s="203"/>
      <c r="AF101" s="203"/>
      <c r="AG101" s="203"/>
      <c r="AH101" s="203"/>
      <c r="AI101" s="203"/>
      <c r="AJ101" s="203"/>
      <c r="AK101" s="203"/>
    </row>
    <row r="102" spans="7:37" s="293" customFormat="1" x14ac:dyDescent="0.45">
      <c r="G102" s="203"/>
      <c r="H102" s="203"/>
      <c r="I102" s="203"/>
      <c r="J102" s="203"/>
      <c r="K102" s="203"/>
      <c r="L102" s="203"/>
      <c r="M102" s="203"/>
      <c r="N102" s="203"/>
      <c r="O102" s="203"/>
      <c r="P102" s="203"/>
      <c r="Q102" s="203"/>
      <c r="R102" s="203"/>
      <c r="S102" s="203"/>
      <c r="T102" s="203"/>
      <c r="U102" s="203"/>
      <c r="V102" s="203"/>
      <c r="W102" s="203"/>
      <c r="X102" s="203"/>
      <c r="Y102" s="203"/>
      <c r="Z102" s="203"/>
      <c r="AA102" s="203"/>
      <c r="AB102" s="203"/>
      <c r="AC102" s="203"/>
      <c r="AD102" s="203"/>
      <c r="AE102" s="203"/>
      <c r="AF102" s="203"/>
      <c r="AG102" s="203"/>
      <c r="AH102" s="203"/>
      <c r="AI102" s="203"/>
      <c r="AJ102" s="203"/>
      <c r="AK102" s="203"/>
    </row>
    <row r="103" spans="7:37" s="293" customFormat="1" x14ac:dyDescent="0.45">
      <c r="G103" s="203"/>
      <c r="H103" s="203"/>
      <c r="I103" s="203"/>
      <c r="J103" s="203"/>
      <c r="K103" s="203"/>
      <c r="L103" s="203"/>
      <c r="M103" s="203"/>
      <c r="N103" s="203"/>
      <c r="O103" s="203"/>
      <c r="P103" s="203"/>
      <c r="Q103" s="203"/>
      <c r="R103" s="203"/>
      <c r="S103" s="203"/>
      <c r="T103" s="203"/>
      <c r="U103" s="203"/>
      <c r="V103" s="203"/>
      <c r="W103" s="203"/>
      <c r="X103" s="203"/>
      <c r="Y103" s="203"/>
      <c r="Z103" s="203"/>
      <c r="AA103" s="203"/>
      <c r="AB103" s="203"/>
      <c r="AC103" s="203"/>
      <c r="AD103" s="203"/>
      <c r="AE103" s="203"/>
      <c r="AF103" s="203"/>
      <c r="AG103" s="203"/>
      <c r="AH103" s="203"/>
      <c r="AI103" s="203"/>
      <c r="AJ103" s="203"/>
      <c r="AK103" s="203"/>
    </row>
    <row r="104" spans="7:37" s="293" customFormat="1" x14ac:dyDescent="0.45"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203"/>
      <c r="AE104" s="203"/>
      <c r="AF104" s="203"/>
      <c r="AG104" s="203"/>
      <c r="AH104" s="203"/>
      <c r="AI104" s="203"/>
      <c r="AJ104" s="203"/>
      <c r="AK104" s="203"/>
    </row>
    <row r="105" spans="7:37" s="293" customFormat="1" x14ac:dyDescent="0.45">
      <c r="G105" s="203"/>
      <c r="H105" s="203"/>
      <c r="I105" s="203"/>
      <c r="J105" s="203"/>
      <c r="K105" s="203"/>
      <c r="L105" s="203"/>
      <c r="M105" s="203"/>
      <c r="N105" s="203"/>
      <c r="O105" s="203"/>
      <c r="P105" s="203"/>
      <c r="Q105" s="203"/>
      <c r="R105" s="203"/>
      <c r="S105" s="203"/>
      <c r="T105" s="203"/>
      <c r="U105" s="203"/>
      <c r="V105" s="203"/>
      <c r="W105" s="203"/>
      <c r="X105" s="203"/>
      <c r="Y105" s="203"/>
      <c r="Z105" s="203"/>
      <c r="AA105" s="203"/>
      <c r="AB105" s="203"/>
      <c r="AC105" s="203"/>
      <c r="AD105" s="203"/>
      <c r="AE105" s="203"/>
      <c r="AF105" s="203"/>
      <c r="AG105" s="203"/>
      <c r="AH105" s="203"/>
      <c r="AI105" s="203"/>
      <c r="AJ105" s="203"/>
      <c r="AK105" s="203"/>
    </row>
    <row r="106" spans="7:37" s="293" customFormat="1" x14ac:dyDescent="0.45">
      <c r="G106" s="203"/>
      <c r="H106" s="203"/>
      <c r="I106" s="203"/>
      <c r="J106" s="203"/>
      <c r="K106" s="203"/>
      <c r="L106" s="203"/>
      <c r="M106" s="203"/>
      <c r="N106" s="203"/>
      <c r="O106" s="203"/>
      <c r="P106" s="203"/>
      <c r="Q106" s="203"/>
      <c r="R106" s="203"/>
      <c r="S106" s="203"/>
      <c r="T106" s="203"/>
      <c r="U106" s="203"/>
      <c r="V106" s="203"/>
      <c r="W106" s="203"/>
      <c r="X106" s="203"/>
      <c r="Y106" s="203"/>
      <c r="Z106" s="203"/>
      <c r="AA106" s="203"/>
      <c r="AB106" s="203"/>
      <c r="AC106" s="203"/>
      <c r="AD106" s="203"/>
      <c r="AE106" s="203"/>
      <c r="AF106" s="203"/>
      <c r="AG106" s="203"/>
      <c r="AH106" s="203"/>
      <c r="AI106" s="203"/>
      <c r="AJ106" s="203"/>
      <c r="AK106" s="203"/>
    </row>
    <row r="107" spans="7:37" s="293" customFormat="1" x14ac:dyDescent="0.45">
      <c r="G107" s="203"/>
      <c r="H107" s="203"/>
      <c r="I107" s="203"/>
      <c r="J107" s="203"/>
      <c r="K107" s="203"/>
      <c r="L107" s="203"/>
      <c r="M107" s="203"/>
      <c r="N107" s="203"/>
      <c r="O107" s="203"/>
      <c r="P107" s="203"/>
      <c r="Q107" s="203"/>
      <c r="R107" s="203"/>
      <c r="S107" s="203"/>
      <c r="T107" s="203"/>
      <c r="U107" s="203"/>
      <c r="V107" s="203"/>
      <c r="W107" s="203"/>
      <c r="X107" s="203"/>
      <c r="Y107" s="203"/>
      <c r="Z107" s="203"/>
      <c r="AA107" s="203"/>
      <c r="AB107" s="203"/>
      <c r="AC107" s="203"/>
      <c r="AD107" s="203"/>
      <c r="AE107" s="203"/>
      <c r="AF107" s="203"/>
      <c r="AG107" s="203"/>
      <c r="AH107" s="203"/>
      <c r="AI107" s="203"/>
      <c r="AJ107" s="203"/>
      <c r="AK107" s="203"/>
    </row>
    <row r="108" spans="7:37" s="293" customFormat="1" x14ac:dyDescent="0.45"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03"/>
      <c r="U108" s="203"/>
      <c r="V108" s="203"/>
      <c r="W108" s="203"/>
      <c r="X108" s="203"/>
      <c r="Y108" s="203"/>
      <c r="Z108" s="203"/>
      <c r="AA108" s="203"/>
      <c r="AB108" s="203"/>
      <c r="AC108" s="203"/>
      <c r="AD108" s="203"/>
      <c r="AE108" s="203"/>
      <c r="AF108" s="203"/>
      <c r="AG108" s="203"/>
      <c r="AH108" s="203"/>
      <c r="AI108" s="203"/>
      <c r="AJ108" s="203"/>
      <c r="AK108" s="203"/>
    </row>
    <row r="109" spans="7:37" s="293" customFormat="1" x14ac:dyDescent="0.45"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3"/>
      <c r="U109" s="203"/>
      <c r="V109" s="203"/>
      <c r="W109" s="203"/>
      <c r="X109" s="203"/>
      <c r="Y109" s="203"/>
      <c r="Z109" s="203"/>
      <c r="AA109" s="203"/>
      <c r="AB109" s="203"/>
      <c r="AC109" s="203"/>
      <c r="AD109" s="203"/>
      <c r="AE109" s="203"/>
      <c r="AF109" s="203"/>
      <c r="AG109" s="203"/>
      <c r="AH109" s="203"/>
      <c r="AI109" s="203"/>
      <c r="AJ109" s="203"/>
      <c r="AK109" s="203"/>
    </row>
    <row r="110" spans="7:37" s="293" customFormat="1" x14ac:dyDescent="0.45">
      <c r="G110" s="203"/>
      <c r="H110" s="203"/>
      <c r="I110" s="203"/>
      <c r="J110" s="203"/>
      <c r="K110" s="203"/>
      <c r="L110" s="203"/>
      <c r="M110" s="203"/>
      <c r="N110" s="203"/>
      <c r="O110" s="203"/>
      <c r="P110" s="203"/>
      <c r="Q110" s="203"/>
      <c r="R110" s="203"/>
      <c r="S110" s="203"/>
      <c r="T110" s="203"/>
      <c r="U110" s="203"/>
      <c r="V110" s="203"/>
      <c r="W110" s="203"/>
      <c r="X110" s="203"/>
      <c r="Y110" s="203"/>
      <c r="Z110" s="203"/>
      <c r="AA110" s="203"/>
      <c r="AB110" s="203"/>
      <c r="AC110" s="203"/>
      <c r="AD110" s="203"/>
      <c r="AE110" s="203"/>
      <c r="AF110" s="203"/>
      <c r="AG110" s="203"/>
      <c r="AH110" s="203"/>
      <c r="AI110" s="203"/>
      <c r="AJ110" s="203"/>
      <c r="AK110" s="203"/>
    </row>
    <row r="111" spans="7:37" s="293" customFormat="1" x14ac:dyDescent="0.45">
      <c r="G111" s="203"/>
      <c r="H111" s="203"/>
      <c r="I111" s="203"/>
      <c r="J111" s="203"/>
      <c r="K111" s="203"/>
      <c r="L111" s="203"/>
      <c r="M111" s="203"/>
      <c r="N111" s="203"/>
      <c r="O111" s="203"/>
      <c r="P111" s="203"/>
      <c r="Q111" s="203"/>
      <c r="R111" s="203"/>
      <c r="S111" s="203"/>
      <c r="T111" s="203"/>
      <c r="U111" s="203"/>
      <c r="V111" s="203"/>
      <c r="W111" s="203"/>
      <c r="X111" s="203"/>
      <c r="Y111" s="203"/>
      <c r="Z111" s="203"/>
      <c r="AA111" s="203"/>
      <c r="AB111" s="203"/>
      <c r="AC111" s="203"/>
      <c r="AD111" s="203"/>
      <c r="AE111" s="203"/>
      <c r="AF111" s="203"/>
      <c r="AG111" s="203"/>
      <c r="AH111" s="203"/>
      <c r="AI111" s="203"/>
      <c r="AJ111" s="203"/>
      <c r="AK111" s="203"/>
    </row>
    <row r="112" spans="7:37" s="293" customFormat="1" x14ac:dyDescent="0.45"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  <c r="AD112" s="203"/>
      <c r="AE112" s="203"/>
      <c r="AF112" s="203"/>
      <c r="AG112" s="203"/>
      <c r="AH112" s="203"/>
      <c r="AI112" s="203"/>
      <c r="AJ112" s="203"/>
      <c r="AK112" s="203"/>
    </row>
    <row r="113" spans="7:37" s="293" customFormat="1" x14ac:dyDescent="0.45">
      <c r="G113" s="203"/>
      <c r="H113" s="203"/>
      <c r="I113" s="203"/>
      <c r="J113" s="203"/>
      <c r="K113" s="203"/>
      <c r="L113" s="203"/>
      <c r="M113" s="203"/>
      <c r="N113" s="203"/>
      <c r="O113" s="203"/>
      <c r="P113" s="203"/>
      <c r="Q113" s="203"/>
      <c r="R113" s="203"/>
      <c r="S113" s="203"/>
      <c r="T113" s="203"/>
      <c r="U113" s="203"/>
      <c r="V113" s="203"/>
      <c r="W113" s="203"/>
      <c r="X113" s="203"/>
      <c r="Y113" s="203"/>
      <c r="Z113" s="203"/>
      <c r="AA113" s="203"/>
      <c r="AB113" s="203"/>
      <c r="AC113" s="203"/>
      <c r="AD113" s="203"/>
      <c r="AE113" s="203"/>
      <c r="AF113" s="203"/>
      <c r="AG113" s="203"/>
      <c r="AH113" s="203"/>
      <c r="AI113" s="203"/>
      <c r="AJ113" s="203"/>
      <c r="AK113" s="203"/>
    </row>
    <row r="114" spans="7:37" s="293" customFormat="1" x14ac:dyDescent="0.45">
      <c r="G114" s="203"/>
      <c r="H114" s="203"/>
      <c r="I114" s="203"/>
      <c r="J114" s="203"/>
      <c r="K114" s="203"/>
      <c r="L114" s="203"/>
      <c r="M114" s="203"/>
      <c r="N114" s="203"/>
      <c r="O114" s="203"/>
      <c r="P114" s="203"/>
      <c r="Q114" s="203"/>
      <c r="R114" s="203"/>
      <c r="S114" s="203"/>
      <c r="T114" s="203"/>
      <c r="U114" s="203"/>
      <c r="V114" s="203"/>
      <c r="W114" s="203"/>
      <c r="X114" s="203"/>
      <c r="Y114" s="203"/>
      <c r="Z114" s="203"/>
      <c r="AA114" s="203"/>
      <c r="AB114" s="203"/>
      <c r="AC114" s="203"/>
      <c r="AD114" s="203"/>
      <c r="AE114" s="203"/>
      <c r="AF114" s="203"/>
      <c r="AG114" s="203"/>
      <c r="AH114" s="203"/>
      <c r="AI114" s="203"/>
      <c r="AJ114" s="203"/>
      <c r="AK114" s="203"/>
    </row>
    <row r="115" spans="7:37" s="293" customFormat="1" x14ac:dyDescent="0.45">
      <c r="G115" s="203"/>
      <c r="H115" s="203"/>
      <c r="I115" s="203"/>
      <c r="J115" s="203"/>
      <c r="K115" s="203"/>
      <c r="L115" s="203"/>
      <c r="M115" s="203"/>
      <c r="N115" s="203"/>
      <c r="O115" s="203"/>
      <c r="P115" s="203"/>
      <c r="Q115" s="203"/>
      <c r="R115" s="203"/>
      <c r="S115" s="203"/>
      <c r="T115" s="203"/>
      <c r="U115" s="203"/>
      <c r="V115" s="203"/>
      <c r="W115" s="203"/>
      <c r="X115" s="203"/>
      <c r="Y115" s="203"/>
      <c r="Z115" s="203"/>
      <c r="AA115" s="203"/>
      <c r="AB115" s="203"/>
      <c r="AC115" s="203"/>
      <c r="AD115" s="203"/>
      <c r="AE115" s="203"/>
      <c r="AF115" s="203"/>
      <c r="AG115" s="203"/>
      <c r="AH115" s="203"/>
      <c r="AI115" s="203"/>
      <c r="AJ115" s="203"/>
      <c r="AK115" s="203"/>
    </row>
    <row r="116" spans="7:37" s="293" customFormat="1" x14ac:dyDescent="0.45"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3"/>
      <c r="U116" s="203"/>
      <c r="V116" s="203"/>
      <c r="W116" s="203"/>
      <c r="X116" s="203"/>
      <c r="Y116" s="203"/>
      <c r="Z116" s="203"/>
      <c r="AA116" s="203"/>
      <c r="AB116" s="203"/>
      <c r="AC116" s="203"/>
      <c r="AD116" s="203"/>
      <c r="AE116" s="203"/>
      <c r="AF116" s="203"/>
      <c r="AG116" s="203"/>
      <c r="AH116" s="203"/>
      <c r="AI116" s="203"/>
      <c r="AJ116" s="203"/>
      <c r="AK116" s="203"/>
    </row>
    <row r="117" spans="7:37" s="293" customFormat="1" x14ac:dyDescent="0.45"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3"/>
      <c r="U117" s="203"/>
      <c r="V117" s="203"/>
      <c r="W117" s="203"/>
      <c r="X117" s="203"/>
      <c r="Y117" s="203"/>
      <c r="Z117" s="203"/>
      <c r="AA117" s="203"/>
      <c r="AB117" s="203"/>
      <c r="AC117" s="203"/>
      <c r="AD117" s="203"/>
      <c r="AE117" s="203"/>
      <c r="AF117" s="203"/>
      <c r="AG117" s="203"/>
      <c r="AH117" s="203"/>
      <c r="AI117" s="203"/>
      <c r="AJ117" s="203"/>
      <c r="AK117" s="203"/>
    </row>
    <row r="118" spans="7:37" s="293" customFormat="1" x14ac:dyDescent="0.45">
      <c r="G118" s="203"/>
      <c r="H118" s="203"/>
      <c r="I118" s="203"/>
      <c r="J118" s="203"/>
      <c r="K118" s="203"/>
      <c r="L118" s="203"/>
      <c r="M118" s="203"/>
      <c r="N118" s="203"/>
      <c r="O118" s="203"/>
      <c r="P118" s="203"/>
      <c r="Q118" s="203"/>
      <c r="R118" s="203"/>
      <c r="S118" s="203"/>
      <c r="T118" s="203"/>
      <c r="U118" s="203"/>
      <c r="V118" s="203"/>
      <c r="W118" s="203"/>
      <c r="X118" s="203"/>
      <c r="Y118" s="203"/>
      <c r="Z118" s="203"/>
      <c r="AA118" s="203"/>
      <c r="AB118" s="203"/>
      <c r="AC118" s="203"/>
      <c r="AD118" s="203"/>
      <c r="AE118" s="203"/>
      <c r="AF118" s="203"/>
      <c r="AG118" s="203"/>
      <c r="AH118" s="203"/>
      <c r="AI118" s="203"/>
      <c r="AJ118" s="203"/>
      <c r="AK118" s="203"/>
    </row>
    <row r="119" spans="7:37" s="293" customFormat="1" x14ac:dyDescent="0.45">
      <c r="G119" s="203"/>
      <c r="H119" s="203"/>
      <c r="I119" s="203"/>
      <c r="J119" s="203"/>
      <c r="K119" s="203"/>
      <c r="L119" s="203"/>
      <c r="M119" s="203"/>
      <c r="N119" s="203"/>
      <c r="O119" s="203"/>
      <c r="P119" s="203"/>
      <c r="Q119" s="203"/>
      <c r="R119" s="203"/>
      <c r="S119" s="203"/>
      <c r="T119" s="203"/>
      <c r="U119" s="203"/>
      <c r="V119" s="203"/>
      <c r="W119" s="203"/>
      <c r="X119" s="203"/>
      <c r="Y119" s="203"/>
      <c r="Z119" s="203"/>
      <c r="AA119" s="203"/>
      <c r="AB119" s="203"/>
      <c r="AC119" s="203"/>
      <c r="AD119" s="203"/>
      <c r="AE119" s="203"/>
      <c r="AF119" s="203"/>
      <c r="AG119" s="203"/>
      <c r="AH119" s="203"/>
      <c r="AI119" s="203"/>
      <c r="AJ119" s="203"/>
      <c r="AK119" s="203"/>
    </row>
    <row r="120" spans="7:37" s="293" customFormat="1" x14ac:dyDescent="0.45">
      <c r="G120" s="203"/>
      <c r="H120" s="203"/>
      <c r="I120" s="203"/>
      <c r="J120" s="203"/>
      <c r="K120" s="203"/>
      <c r="L120" s="203"/>
      <c r="M120" s="203"/>
      <c r="N120" s="203"/>
      <c r="O120" s="203"/>
      <c r="P120" s="203"/>
      <c r="Q120" s="203"/>
      <c r="R120" s="203"/>
      <c r="S120" s="203"/>
      <c r="T120" s="203"/>
      <c r="U120" s="203"/>
      <c r="V120" s="203"/>
      <c r="W120" s="203"/>
      <c r="X120" s="203"/>
      <c r="Y120" s="203"/>
      <c r="Z120" s="203"/>
      <c r="AA120" s="203"/>
      <c r="AB120" s="203"/>
      <c r="AC120" s="203"/>
      <c r="AD120" s="203"/>
      <c r="AE120" s="203"/>
      <c r="AF120" s="203"/>
      <c r="AG120" s="203"/>
      <c r="AH120" s="203"/>
      <c r="AI120" s="203"/>
      <c r="AJ120" s="203"/>
      <c r="AK120" s="203"/>
    </row>
    <row r="121" spans="7:37" s="293" customFormat="1" x14ac:dyDescent="0.45">
      <c r="G121" s="203"/>
      <c r="H121" s="203"/>
      <c r="I121" s="203"/>
      <c r="J121" s="203"/>
      <c r="K121" s="203"/>
      <c r="L121" s="203"/>
      <c r="M121" s="203"/>
      <c r="N121" s="203"/>
      <c r="O121" s="203"/>
      <c r="P121" s="203"/>
      <c r="Q121" s="203"/>
      <c r="R121" s="203"/>
      <c r="S121" s="203"/>
      <c r="T121" s="203"/>
      <c r="U121" s="203"/>
      <c r="V121" s="203"/>
      <c r="W121" s="203"/>
      <c r="X121" s="203"/>
      <c r="Y121" s="203"/>
      <c r="Z121" s="203"/>
      <c r="AA121" s="203"/>
      <c r="AB121" s="203"/>
      <c r="AC121" s="203"/>
      <c r="AD121" s="203"/>
      <c r="AE121" s="203"/>
      <c r="AF121" s="203"/>
      <c r="AG121" s="203"/>
      <c r="AH121" s="203"/>
      <c r="AI121" s="203"/>
      <c r="AJ121" s="203"/>
      <c r="AK121" s="203"/>
    </row>
    <row r="122" spans="7:37" s="293" customFormat="1" x14ac:dyDescent="0.45">
      <c r="G122" s="203"/>
      <c r="H122" s="203"/>
      <c r="I122" s="203"/>
      <c r="J122" s="203"/>
      <c r="K122" s="203"/>
      <c r="L122" s="203"/>
      <c r="M122" s="203"/>
      <c r="N122" s="203"/>
      <c r="O122" s="203"/>
      <c r="P122" s="203"/>
      <c r="Q122" s="203"/>
      <c r="R122" s="203"/>
      <c r="S122" s="203"/>
      <c r="T122" s="203"/>
      <c r="U122" s="203"/>
      <c r="V122" s="203"/>
      <c r="W122" s="203"/>
      <c r="X122" s="203"/>
      <c r="Y122" s="203"/>
      <c r="Z122" s="203"/>
      <c r="AA122" s="203"/>
      <c r="AB122" s="203"/>
      <c r="AC122" s="203"/>
      <c r="AD122" s="203"/>
      <c r="AE122" s="203"/>
      <c r="AF122" s="203"/>
      <c r="AG122" s="203"/>
      <c r="AH122" s="203"/>
      <c r="AI122" s="203"/>
      <c r="AJ122" s="203"/>
      <c r="AK122" s="203"/>
    </row>
    <row r="123" spans="7:37" s="293" customFormat="1" x14ac:dyDescent="0.45">
      <c r="G123" s="203"/>
      <c r="H123" s="203"/>
      <c r="I123" s="203"/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/>
      <c r="W123" s="203"/>
      <c r="X123" s="203"/>
      <c r="Y123" s="203"/>
      <c r="Z123" s="203"/>
      <c r="AA123" s="203"/>
      <c r="AB123" s="203"/>
      <c r="AC123" s="203"/>
      <c r="AD123" s="203"/>
      <c r="AE123" s="203"/>
      <c r="AF123" s="203"/>
      <c r="AG123" s="203"/>
      <c r="AH123" s="203"/>
      <c r="AI123" s="203"/>
      <c r="AJ123" s="203"/>
      <c r="AK123" s="203"/>
    </row>
    <row r="124" spans="7:37" s="293" customFormat="1" x14ac:dyDescent="0.45">
      <c r="G124" s="203"/>
      <c r="H124" s="203"/>
      <c r="I124" s="203"/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/>
      <c r="W124" s="203"/>
      <c r="X124" s="203"/>
      <c r="Y124" s="203"/>
      <c r="Z124" s="203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</row>
    <row r="125" spans="7:37" s="293" customFormat="1" x14ac:dyDescent="0.45">
      <c r="G125" s="203"/>
      <c r="H125" s="203"/>
      <c r="I125" s="203"/>
      <c r="J125" s="203"/>
      <c r="K125" s="203"/>
      <c r="L125" s="203"/>
      <c r="M125" s="203"/>
      <c r="N125" s="203"/>
      <c r="O125" s="203"/>
      <c r="P125" s="203"/>
      <c r="Q125" s="203"/>
      <c r="R125" s="203"/>
      <c r="S125" s="203"/>
      <c r="T125" s="203"/>
      <c r="U125" s="203"/>
      <c r="V125" s="203"/>
      <c r="W125" s="203"/>
      <c r="X125" s="203"/>
      <c r="Y125" s="203"/>
      <c r="Z125" s="203"/>
      <c r="AA125" s="203"/>
      <c r="AB125" s="203"/>
      <c r="AC125" s="203"/>
      <c r="AD125" s="203"/>
      <c r="AE125" s="203"/>
      <c r="AF125" s="203"/>
      <c r="AG125" s="203"/>
      <c r="AH125" s="203"/>
      <c r="AI125" s="203"/>
      <c r="AJ125" s="203"/>
      <c r="AK125" s="203"/>
    </row>
    <row r="126" spans="7:37" s="293" customFormat="1" x14ac:dyDescent="0.45"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3"/>
      <c r="U126" s="203"/>
      <c r="V126" s="203"/>
      <c r="W126" s="203"/>
      <c r="X126" s="203"/>
      <c r="Y126" s="203"/>
      <c r="Z126" s="203"/>
      <c r="AA126" s="203"/>
      <c r="AB126" s="203"/>
      <c r="AC126" s="203"/>
      <c r="AD126" s="203"/>
      <c r="AE126" s="203"/>
      <c r="AF126" s="203"/>
      <c r="AG126" s="203"/>
      <c r="AH126" s="203"/>
      <c r="AI126" s="203"/>
      <c r="AJ126" s="203"/>
      <c r="AK126" s="203"/>
    </row>
    <row r="127" spans="7:37" s="293" customFormat="1" x14ac:dyDescent="0.45">
      <c r="G127" s="203"/>
      <c r="H127" s="203"/>
      <c r="I127" s="203"/>
      <c r="J127" s="203"/>
      <c r="K127" s="203"/>
      <c r="L127" s="203"/>
      <c r="M127" s="203"/>
      <c r="N127" s="203"/>
      <c r="O127" s="203"/>
      <c r="P127" s="203"/>
      <c r="Q127" s="203"/>
      <c r="R127" s="203"/>
      <c r="S127" s="203"/>
      <c r="T127" s="203"/>
      <c r="U127" s="203"/>
      <c r="V127" s="203"/>
      <c r="W127" s="203"/>
      <c r="X127" s="203"/>
      <c r="Y127" s="203"/>
      <c r="Z127" s="203"/>
      <c r="AA127" s="203"/>
      <c r="AB127" s="203"/>
      <c r="AC127" s="203"/>
      <c r="AD127" s="203"/>
      <c r="AE127" s="203"/>
      <c r="AF127" s="203"/>
      <c r="AG127" s="203"/>
      <c r="AH127" s="203"/>
      <c r="AI127" s="203"/>
      <c r="AJ127" s="203"/>
      <c r="AK127" s="203"/>
    </row>
    <row r="128" spans="7:37" s="293" customFormat="1" x14ac:dyDescent="0.45"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3"/>
      <c r="U128" s="203"/>
      <c r="V128" s="203"/>
      <c r="W128" s="203"/>
      <c r="X128" s="203"/>
      <c r="Y128" s="203"/>
      <c r="Z128" s="203"/>
      <c r="AA128" s="203"/>
      <c r="AB128" s="203"/>
      <c r="AC128" s="203"/>
      <c r="AD128" s="203"/>
      <c r="AE128" s="203"/>
      <c r="AF128" s="203"/>
      <c r="AG128" s="203"/>
      <c r="AH128" s="203"/>
      <c r="AI128" s="203"/>
      <c r="AJ128" s="203"/>
      <c r="AK128" s="203"/>
    </row>
    <row r="129" spans="7:37" s="293" customFormat="1" x14ac:dyDescent="0.45">
      <c r="G129" s="203"/>
      <c r="H129" s="203"/>
      <c r="I129" s="203"/>
      <c r="J129" s="203"/>
      <c r="K129" s="203"/>
      <c r="L129" s="203"/>
      <c r="M129" s="203"/>
      <c r="N129" s="203"/>
      <c r="O129" s="203"/>
      <c r="P129" s="203"/>
      <c r="Q129" s="203"/>
      <c r="R129" s="203"/>
      <c r="S129" s="203"/>
      <c r="T129" s="203"/>
      <c r="U129" s="203"/>
      <c r="V129" s="203"/>
      <c r="W129" s="203"/>
      <c r="X129" s="203"/>
      <c r="Y129" s="203"/>
      <c r="Z129" s="203"/>
      <c r="AA129" s="203"/>
      <c r="AB129" s="203"/>
      <c r="AC129" s="203"/>
      <c r="AD129" s="203"/>
      <c r="AE129" s="203"/>
      <c r="AF129" s="203"/>
      <c r="AG129" s="203"/>
      <c r="AH129" s="203"/>
      <c r="AI129" s="203"/>
      <c r="AJ129" s="203"/>
      <c r="AK129" s="203"/>
    </row>
    <row r="130" spans="7:37" s="293" customFormat="1" x14ac:dyDescent="0.45">
      <c r="G130" s="203"/>
      <c r="H130" s="203"/>
      <c r="I130" s="203"/>
      <c r="J130" s="203"/>
      <c r="K130" s="203"/>
      <c r="L130" s="203"/>
      <c r="M130" s="203"/>
      <c r="N130" s="203"/>
      <c r="O130" s="203"/>
      <c r="P130" s="203"/>
      <c r="Q130" s="203"/>
      <c r="R130" s="203"/>
      <c r="S130" s="203"/>
      <c r="T130" s="203"/>
      <c r="U130" s="203"/>
      <c r="V130" s="203"/>
      <c r="W130" s="203"/>
      <c r="X130" s="203"/>
      <c r="Y130" s="203"/>
      <c r="Z130" s="203"/>
      <c r="AA130" s="203"/>
      <c r="AB130" s="203"/>
      <c r="AC130" s="203"/>
      <c r="AD130" s="203"/>
      <c r="AE130" s="203"/>
      <c r="AF130" s="203"/>
      <c r="AG130" s="203"/>
      <c r="AH130" s="203"/>
      <c r="AI130" s="203"/>
      <c r="AJ130" s="203"/>
      <c r="AK130" s="203"/>
    </row>
    <row r="131" spans="7:37" s="293" customFormat="1" x14ac:dyDescent="0.45"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3"/>
      <c r="U131" s="203"/>
      <c r="V131" s="203"/>
      <c r="W131" s="203"/>
      <c r="X131" s="203"/>
      <c r="Y131" s="203"/>
      <c r="Z131" s="203"/>
      <c r="AA131" s="203"/>
      <c r="AB131" s="203"/>
      <c r="AC131" s="203"/>
      <c r="AD131" s="203"/>
      <c r="AE131" s="203"/>
      <c r="AF131" s="203"/>
      <c r="AG131" s="203"/>
      <c r="AH131" s="203"/>
      <c r="AI131" s="203"/>
      <c r="AJ131" s="203"/>
      <c r="AK131" s="203"/>
    </row>
    <row r="132" spans="7:37" s="293" customFormat="1" x14ac:dyDescent="0.45"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3"/>
      <c r="U132" s="203"/>
      <c r="V132" s="203"/>
      <c r="W132" s="203"/>
      <c r="X132" s="203"/>
      <c r="Y132" s="203"/>
      <c r="Z132" s="203"/>
      <c r="AA132" s="203"/>
      <c r="AB132" s="203"/>
      <c r="AC132" s="203"/>
      <c r="AD132" s="203"/>
      <c r="AE132" s="203"/>
      <c r="AF132" s="203"/>
      <c r="AG132" s="203"/>
      <c r="AH132" s="203"/>
      <c r="AI132" s="203"/>
      <c r="AJ132" s="203"/>
      <c r="AK132" s="203"/>
    </row>
    <row r="133" spans="7:37" s="293" customFormat="1" x14ac:dyDescent="0.45">
      <c r="G133" s="203"/>
      <c r="H133" s="203"/>
      <c r="I133" s="203"/>
      <c r="J133" s="203"/>
      <c r="K133" s="203"/>
      <c r="L133" s="203"/>
      <c r="M133" s="203"/>
      <c r="N133" s="203"/>
      <c r="O133" s="203"/>
      <c r="P133" s="203"/>
      <c r="Q133" s="203"/>
      <c r="R133" s="203"/>
      <c r="S133" s="203"/>
      <c r="T133" s="203"/>
      <c r="U133" s="203"/>
      <c r="V133" s="203"/>
      <c r="W133" s="203"/>
      <c r="X133" s="203"/>
      <c r="Y133" s="203"/>
      <c r="Z133" s="203"/>
      <c r="AA133" s="203"/>
      <c r="AB133" s="203"/>
      <c r="AC133" s="203"/>
      <c r="AD133" s="203"/>
      <c r="AE133" s="203"/>
      <c r="AF133" s="203"/>
      <c r="AG133" s="203"/>
      <c r="AH133" s="203"/>
      <c r="AI133" s="203"/>
      <c r="AJ133" s="203"/>
      <c r="AK133" s="203"/>
    </row>
    <row r="134" spans="7:37" s="293" customFormat="1" x14ac:dyDescent="0.45">
      <c r="G134" s="203"/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3"/>
      <c r="U134" s="203"/>
      <c r="V134" s="203"/>
      <c r="W134" s="203"/>
      <c r="X134" s="203"/>
      <c r="Y134" s="203"/>
      <c r="Z134" s="203"/>
      <c r="AA134" s="203"/>
      <c r="AB134" s="203"/>
      <c r="AC134" s="203"/>
      <c r="AD134" s="203"/>
      <c r="AE134" s="203"/>
      <c r="AF134" s="203"/>
      <c r="AG134" s="203"/>
      <c r="AH134" s="203"/>
      <c r="AI134" s="203"/>
      <c r="AJ134" s="203"/>
      <c r="AK134" s="203"/>
    </row>
    <row r="135" spans="7:37" s="293" customFormat="1" x14ac:dyDescent="0.45">
      <c r="G135" s="203"/>
      <c r="H135" s="203"/>
      <c r="I135" s="203"/>
      <c r="J135" s="203"/>
      <c r="K135" s="203"/>
      <c r="L135" s="203"/>
      <c r="M135" s="203"/>
      <c r="N135" s="203"/>
      <c r="O135" s="203"/>
      <c r="P135" s="203"/>
      <c r="Q135" s="203"/>
      <c r="R135" s="203"/>
      <c r="S135" s="203"/>
      <c r="T135" s="203"/>
      <c r="U135" s="203"/>
      <c r="V135" s="203"/>
      <c r="W135" s="203"/>
      <c r="X135" s="203"/>
      <c r="Y135" s="203"/>
      <c r="Z135" s="203"/>
      <c r="AA135" s="203"/>
      <c r="AB135" s="203"/>
      <c r="AC135" s="203"/>
      <c r="AD135" s="203"/>
      <c r="AE135" s="203"/>
      <c r="AF135" s="203"/>
      <c r="AG135" s="203"/>
      <c r="AH135" s="203"/>
      <c r="AI135" s="203"/>
      <c r="AJ135" s="203"/>
      <c r="AK135" s="203"/>
    </row>
    <row r="136" spans="7:37" s="293" customFormat="1" x14ac:dyDescent="0.45"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203"/>
      <c r="U136" s="203"/>
      <c r="V136" s="203"/>
      <c r="W136" s="203"/>
      <c r="X136" s="203"/>
      <c r="Y136" s="203"/>
      <c r="Z136" s="203"/>
      <c r="AA136" s="203"/>
      <c r="AB136" s="203"/>
      <c r="AC136" s="203"/>
      <c r="AD136" s="203"/>
      <c r="AE136" s="203"/>
      <c r="AF136" s="203"/>
      <c r="AG136" s="203"/>
      <c r="AH136" s="203"/>
      <c r="AI136" s="203"/>
      <c r="AJ136" s="203"/>
      <c r="AK136" s="203"/>
    </row>
    <row r="137" spans="7:37" s="293" customFormat="1" x14ac:dyDescent="0.45"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3"/>
      <c r="U137" s="203"/>
      <c r="V137" s="203"/>
      <c r="W137" s="203"/>
      <c r="X137" s="203"/>
      <c r="Y137" s="203"/>
      <c r="Z137" s="203"/>
      <c r="AA137" s="203"/>
      <c r="AB137" s="203"/>
      <c r="AC137" s="203"/>
      <c r="AD137" s="203"/>
      <c r="AE137" s="203"/>
      <c r="AF137" s="203"/>
      <c r="AG137" s="203"/>
      <c r="AH137" s="203"/>
      <c r="AI137" s="203"/>
      <c r="AJ137" s="203"/>
      <c r="AK137" s="203"/>
    </row>
    <row r="138" spans="7:37" s="293" customFormat="1" x14ac:dyDescent="0.45">
      <c r="G138" s="203"/>
      <c r="H138" s="203"/>
      <c r="I138" s="203"/>
      <c r="J138" s="203"/>
      <c r="K138" s="203"/>
      <c r="L138" s="203"/>
      <c r="M138" s="203"/>
      <c r="N138" s="203"/>
      <c r="O138" s="203"/>
      <c r="P138" s="203"/>
      <c r="Q138" s="203"/>
      <c r="R138" s="203"/>
      <c r="S138" s="203"/>
      <c r="T138" s="203"/>
      <c r="U138" s="203"/>
      <c r="V138" s="203"/>
      <c r="W138" s="203"/>
      <c r="X138" s="203"/>
      <c r="Y138" s="203"/>
      <c r="Z138" s="203"/>
      <c r="AA138" s="203"/>
      <c r="AB138" s="203"/>
      <c r="AC138" s="203"/>
      <c r="AD138" s="203"/>
      <c r="AE138" s="203"/>
      <c r="AF138" s="203"/>
      <c r="AG138" s="203"/>
      <c r="AH138" s="203"/>
      <c r="AI138" s="203"/>
      <c r="AJ138" s="203"/>
      <c r="AK138" s="203"/>
    </row>
    <row r="139" spans="7:37" s="293" customFormat="1" x14ac:dyDescent="0.45">
      <c r="G139" s="203"/>
      <c r="H139" s="203"/>
      <c r="I139" s="203"/>
      <c r="J139" s="203"/>
      <c r="K139" s="203"/>
      <c r="L139" s="203"/>
      <c r="M139" s="203"/>
      <c r="N139" s="203"/>
      <c r="O139" s="203"/>
      <c r="P139" s="203"/>
      <c r="Q139" s="203"/>
      <c r="R139" s="203"/>
      <c r="S139" s="203"/>
      <c r="T139" s="203"/>
      <c r="U139" s="203"/>
      <c r="V139" s="203"/>
      <c r="W139" s="203"/>
      <c r="X139" s="203"/>
      <c r="Y139" s="203"/>
      <c r="Z139" s="203"/>
      <c r="AA139" s="203"/>
      <c r="AB139" s="203"/>
      <c r="AC139" s="203"/>
      <c r="AD139" s="203"/>
      <c r="AE139" s="203"/>
      <c r="AF139" s="203"/>
      <c r="AG139" s="203"/>
      <c r="AH139" s="203"/>
      <c r="AI139" s="203"/>
      <c r="AJ139" s="203"/>
      <c r="AK139" s="203"/>
    </row>
    <row r="140" spans="7:37" s="293" customFormat="1" x14ac:dyDescent="0.45">
      <c r="G140" s="203"/>
      <c r="H140" s="203"/>
      <c r="I140" s="203"/>
      <c r="J140" s="203"/>
      <c r="K140" s="203"/>
      <c r="L140" s="203"/>
      <c r="M140" s="203"/>
      <c r="N140" s="203"/>
      <c r="O140" s="203"/>
      <c r="P140" s="203"/>
      <c r="Q140" s="203"/>
      <c r="R140" s="203"/>
      <c r="S140" s="203"/>
      <c r="T140" s="203"/>
      <c r="U140" s="203"/>
      <c r="V140" s="203"/>
      <c r="W140" s="203"/>
      <c r="X140" s="203"/>
      <c r="Y140" s="203"/>
      <c r="Z140" s="203"/>
      <c r="AA140" s="203"/>
      <c r="AB140" s="203"/>
      <c r="AC140" s="203"/>
      <c r="AD140" s="203"/>
      <c r="AE140" s="203"/>
      <c r="AF140" s="203"/>
      <c r="AG140" s="203"/>
      <c r="AH140" s="203"/>
      <c r="AI140" s="203"/>
      <c r="AJ140" s="203"/>
      <c r="AK140" s="203"/>
    </row>
    <row r="141" spans="7:37" s="293" customFormat="1" x14ac:dyDescent="0.45">
      <c r="G141" s="203"/>
      <c r="H141" s="203"/>
      <c r="I141" s="203"/>
      <c r="J141" s="203"/>
      <c r="K141" s="203"/>
      <c r="L141" s="203"/>
      <c r="M141" s="203"/>
      <c r="N141" s="203"/>
      <c r="O141" s="203"/>
      <c r="P141" s="203"/>
      <c r="Q141" s="203"/>
      <c r="R141" s="203"/>
      <c r="S141" s="203"/>
      <c r="T141" s="203"/>
      <c r="U141" s="203"/>
      <c r="V141" s="203"/>
      <c r="W141" s="203"/>
      <c r="X141" s="203"/>
      <c r="Y141" s="203"/>
      <c r="Z141" s="203"/>
      <c r="AA141" s="203"/>
      <c r="AB141" s="203"/>
      <c r="AC141" s="203"/>
      <c r="AD141" s="203"/>
      <c r="AE141" s="203"/>
      <c r="AF141" s="203"/>
      <c r="AG141" s="203"/>
      <c r="AH141" s="203"/>
      <c r="AI141" s="203"/>
      <c r="AJ141" s="203"/>
      <c r="AK141" s="203"/>
    </row>
    <row r="142" spans="7:37" s="293" customFormat="1" x14ac:dyDescent="0.45">
      <c r="G142" s="203"/>
      <c r="H142" s="203"/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203"/>
      <c r="U142" s="203"/>
      <c r="V142" s="203"/>
      <c r="W142" s="203"/>
      <c r="X142" s="203"/>
      <c r="Y142" s="203"/>
      <c r="Z142" s="203"/>
      <c r="AA142" s="203"/>
      <c r="AB142" s="203"/>
      <c r="AC142" s="203"/>
      <c r="AD142" s="203"/>
      <c r="AE142" s="203"/>
      <c r="AF142" s="203"/>
      <c r="AG142" s="203"/>
      <c r="AH142" s="203"/>
      <c r="AI142" s="203"/>
      <c r="AJ142" s="203"/>
      <c r="AK142" s="203"/>
    </row>
    <row r="143" spans="7:37" s="293" customFormat="1" x14ac:dyDescent="0.45">
      <c r="G143" s="203"/>
      <c r="H143" s="203"/>
      <c r="I143" s="203"/>
      <c r="J143" s="203"/>
      <c r="K143" s="203"/>
      <c r="L143" s="203"/>
      <c r="M143" s="203"/>
      <c r="N143" s="203"/>
      <c r="O143" s="203"/>
      <c r="P143" s="203"/>
      <c r="Q143" s="203"/>
      <c r="R143" s="203"/>
      <c r="S143" s="203"/>
      <c r="T143" s="203"/>
      <c r="U143" s="203"/>
      <c r="V143" s="203"/>
      <c r="W143" s="203"/>
      <c r="X143" s="203"/>
      <c r="Y143" s="203"/>
      <c r="Z143" s="203"/>
      <c r="AA143" s="203"/>
      <c r="AB143" s="203"/>
      <c r="AC143" s="203"/>
      <c r="AD143" s="203"/>
      <c r="AE143" s="203"/>
      <c r="AF143" s="203"/>
      <c r="AG143" s="203"/>
      <c r="AH143" s="203"/>
      <c r="AI143" s="203"/>
      <c r="AJ143" s="203"/>
      <c r="AK143" s="203"/>
    </row>
    <row r="144" spans="7:37" s="293" customFormat="1" x14ac:dyDescent="0.45">
      <c r="G144" s="203"/>
      <c r="H144" s="203"/>
      <c r="I144" s="203"/>
      <c r="J144" s="203"/>
      <c r="K144" s="203"/>
      <c r="L144" s="203"/>
      <c r="M144" s="203"/>
      <c r="N144" s="203"/>
      <c r="O144" s="203"/>
      <c r="P144" s="203"/>
      <c r="Q144" s="203"/>
      <c r="R144" s="203"/>
      <c r="S144" s="203"/>
      <c r="T144" s="203"/>
      <c r="U144" s="203"/>
      <c r="V144" s="203"/>
      <c r="W144" s="203"/>
      <c r="X144" s="203"/>
      <c r="Y144" s="203"/>
      <c r="Z144" s="203"/>
      <c r="AA144" s="203"/>
      <c r="AB144" s="203"/>
      <c r="AC144" s="203"/>
      <c r="AD144" s="203"/>
      <c r="AE144" s="203"/>
      <c r="AF144" s="203"/>
      <c r="AG144" s="203"/>
      <c r="AH144" s="203"/>
      <c r="AI144" s="203"/>
      <c r="AJ144" s="203"/>
      <c r="AK144" s="203"/>
    </row>
    <row r="145" spans="7:37" s="293" customFormat="1" x14ac:dyDescent="0.45"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T145" s="203"/>
      <c r="U145" s="203"/>
      <c r="V145" s="203"/>
      <c r="W145" s="203"/>
      <c r="X145" s="203"/>
      <c r="Y145" s="203"/>
      <c r="Z145" s="203"/>
      <c r="AA145" s="203"/>
      <c r="AB145" s="203"/>
      <c r="AC145" s="203"/>
      <c r="AD145" s="203"/>
      <c r="AE145" s="203"/>
      <c r="AF145" s="203"/>
      <c r="AG145" s="203"/>
      <c r="AH145" s="203"/>
      <c r="AI145" s="203"/>
      <c r="AJ145" s="203"/>
      <c r="AK145" s="203"/>
    </row>
    <row r="146" spans="7:37" s="293" customFormat="1" x14ac:dyDescent="0.45">
      <c r="G146" s="203"/>
      <c r="H146" s="203"/>
      <c r="I146" s="203"/>
      <c r="J146" s="203"/>
      <c r="K146" s="203"/>
      <c r="L146" s="203"/>
      <c r="M146" s="203"/>
      <c r="N146" s="203"/>
      <c r="O146" s="203"/>
      <c r="P146" s="203"/>
      <c r="Q146" s="203"/>
      <c r="R146" s="203"/>
      <c r="S146" s="203"/>
      <c r="T146" s="203"/>
      <c r="U146" s="203"/>
      <c r="V146" s="203"/>
      <c r="W146" s="203"/>
      <c r="X146" s="203"/>
      <c r="Y146" s="203"/>
      <c r="Z146" s="203"/>
      <c r="AA146" s="203"/>
      <c r="AB146" s="203"/>
      <c r="AC146" s="203"/>
      <c r="AD146" s="203"/>
      <c r="AE146" s="203"/>
      <c r="AF146" s="203"/>
      <c r="AG146" s="203"/>
      <c r="AH146" s="203"/>
      <c r="AI146" s="203"/>
      <c r="AJ146" s="203"/>
      <c r="AK146" s="203"/>
    </row>
    <row r="147" spans="7:37" s="293" customFormat="1" x14ac:dyDescent="0.45">
      <c r="G147" s="203"/>
      <c r="H147" s="203"/>
      <c r="I147" s="203"/>
      <c r="J147" s="203"/>
      <c r="K147" s="203"/>
      <c r="L147" s="203"/>
      <c r="M147" s="203"/>
      <c r="N147" s="203"/>
      <c r="O147" s="203"/>
      <c r="P147" s="203"/>
      <c r="Q147" s="203"/>
      <c r="R147" s="203"/>
      <c r="S147" s="203"/>
      <c r="T147" s="203"/>
      <c r="U147" s="203"/>
      <c r="V147" s="203"/>
      <c r="W147" s="203"/>
      <c r="X147" s="203"/>
      <c r="Y147" s="203"/>
      <c r="Z147" s="203"/>
      <c r="AA147" s="203"/>
      <c r="AB147" s="203"/>
      <c r="AC147" s="203"/>
      <c r="AD147" s="203"/>
      <c r="AE147" s="203"/>
      <c r="AF147" s="203"/>
      <c r="AG147" s="203"/>
      <c r="AH147" s="203"/>
      <c r="AI147" s="203"/>
      <c r="AJ147" s="203"/>
      <c r="AK147" s="203"/>
    </row>
    <row r="148" spans="7:37" s="293" customFormat="1" x14ac:dyDescent="0.45">
      <c r="G148" s="203"/>
      <c r="H148" s="203"/>
      <c r="I148" s="203"/>
      <c r="J148" s="203"/>
      <c r="K148" s="203"/>
      <c r="L148" s="20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03"/>
      <c r="AA148" s="203"/>
      <c r="AB148" s="203"/>
      <c r="AC148" s="203"/>
      <c r="AD148" s="203"/>
      <c r="AE148" s="203"/>
      <c r="AF148" s="203"/>
      <c r="AG148" s="203"/>
      <c r="AH148" s="203"/>
      <c r="AI148" s="203"/>
      <c r="AJ148" s="203"/>
      <c r="AK148" s="203"/>
    </row>
    <row r="149" spans="7:37" s="293" customFormat="1" x14ac:dyDescent="0.45"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3"/>
      <c r="U149" s="203"/>
      <c r="V149" s="203"/>
      <c r="W149" s="203"/>
      <c r="X149" s="203"/>
      <c r="Y149" s="203"/>
      <c r="Z149" s="203"/>
      <c r="AA149" s="203"/>
      <c r="AB149" s="203"/>
      <c r="AC149" s="203"/>
      <c r="AD149" s="203"/>
      <c r="AE149" s="203"/>
      <c r="AF149" s="203"/>
      <c r="AG149" s="203"/>
      <c r="AH149" s="203"/>
      <c r="AI149" s="203"/>
      <c r="AJ149" s="203"/>
      <c r="AK149" s="203"/>
    </row>
    <row r="150" spans="7:37" s="293" customFormat="1" x14ac:dyDescent="0.45"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3"/>
      <c r="U150" s="203"/>
      <c r="V150" s="203"/>
      <c r="W150" s="203"/>
      <c r="X150" s="203"/>
      <c r="Y150" s="203"/>
      <c r="Z150" s="203"/>
      <c r="AA150" s="203"/>
      <c r="AB150" s="203"/>
      <c r="AC150" s="203"/>
      <c r="AD150" s="203"/>
      <c r="AE150" s="203"/>
      <c r="AF150" s="203"/>
      <c r="AG150" s="203"/>
      <c r="AH150" s="203"/>
      <c r="AI150" s="203"/>
      <c r="AJ150" s="203"/>
      <c r="AK150" s="203"/>
    </row>
    <row r="151" spans="7:37" s="293" customFormat="1" x14ac:dyDescent="0.45"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T151" s="203"/>
      <c r="U151" s="203"/>
      <c r="V151" s="203"/>
      <c r="W151" s="203"/>
      <c r="X151" s="203"/>
      <c r="Y151" s="203"/>
      <c r="Z151" s="203"/>
      <c r="AA151" s="203"/>
      <c r="AB151" s="203"/>
      <c r="AC151" s="203"/>
      <c r="AD151" s="203"/>
      <c r="AE151" s="203"/>
      <c r="AF151" s="203"/>
      <c r="AG151" s="203"/>
      <c r="AH151" s="203"/>
      <c r="AI151" s="203"/>
      <c r="AJ151" s="203"/>
      <c r="AK151" s="203"/>
    </row>
    <row r="152" spans="7:37" s="293" customFormat="1" x14ac:dyDescent="0.45">
      <c r="G152" s="203"/>
      <c r="H152" s="203"/>
      <c r="I152" s="203"/>
      <c r="J152" s="203"/>
      <c r="K152" s="203"/>
      <c r="L152" s="203"/>
      <c r="M152" s="203"/>
      <c r="N152" s="203"/>
      <c r="O152" s="203"/>
      <c r="P152" s="203"/>
      <c r="Q152" s="203"/>
      <c r="R152" s="203"/>
      <c r="S152" s="203"/>
      <c r="T152" s="203"/>
      <c r="U152" s="203"/>
      <c r="V152" s="203"/>
      <c r="W152" s="203"/>
      <c r="X152" s="203"/>
      <c r="Y152" s="203"/>
      <c r="Z152" s="203"/>
      <c r="AA152" s="203"/>
      <c r="AB152" s="203"/>
      <c r="AC152" s="203"/>
      <c r="AD152" s="203"/>
      <c r="AE152" s="203"/>
      <c r="AF152" s="203"/>
      <c r="AG152" s="203"/>
      <c r="AH152" s="203"/>
      <c r="AI152" s="203"/>
      <c r="AJ152" s="203"/>
      <c r="AK152" s="203"/>
    </row>
    <row r="153" spans="7:37" s="293" customFormat="1" x14ac:dyDescent="0.45"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03"/>
      <c r="AE153" s="203"/>
      <c r="AF153" s="203"/>
      <c r="AG153" s="203"/>
      <c r="AH153" s="203"/>
      <c r="AI153" s="203"/>
      <c r="AJ153" s="203"/>
      <c r="AK153" s="203"/>
    </row>
    <row r="154" spans="7:37" s="293" customFormat="1" x14ac:dyDescent="0.45">
      <c r="G154" s="203"/>
      <c r="H154" s="203"/>
      <c r="I154" s="203"/>
      <c r="J154" s="203"/>
      <c r="K154" s="203"/>
      <c r="L154" s="203"/>
      <c r="M154" s="203"/>
      <c r="N154" s="203"/>
      <c r="O154" s="203"/>
      <c r="P154" s="203"/>
      <c r="Q154" s="203"/>
      <c r="R154" s="203"/>
      <c r="S154" s="203"/>
      <c r="T154" s="203"/>
      <c r="U154" s="203"/>
      <c r="V154" s="203"/>
      <c r="W154" s="203"/>
      <c r="X154" s="203"/>
      <c r="Y154" s="203"/>
      <c r="Z154" s="203"/>
      <c r="AA154" s="203"/>
      <c r="AB154" s="203"/>
      <c r="AC154" s="203"/>
      <c r="AD154" s="203"/>
      <c r="AE154" s="203"/>
      <c r="AF154" s="203"/>
      <c r="AG154" s="203"/>
      <c r="AH154" s="203"/>
      <c r="AI154" s="203"/>
      <c r="AJ154" s="203"/>
      <c r="AK154" s="203"/>
    </row>
    <row r="155" spans="7:37" s="293" customFormat="1" x14ac:dyDescent="0.45">
      <c r="G155" s="203"/>
      <c r="H155" s="203"/>
      <c r="I155" s="203"/>
      <c r="J155" s="203"/>
      <c r="K155" s="203"/>
      <c r="L155" s="203"/>
      <c r="M155" s="203"/>
      <c r="N155" s="203"/>
      <c r="O155" s="203"/>
      <c r="P155" s="203"/>
      <c r="Q155" s="203"/>
      <c r="R155" s="203"/>
      <c r="S155" s="203"/>
      <c r="T155" s="203"/>
      <c r="U155" s="203"/>
      <c r="V155" s="203"/>
      <c r="W155" s="203"/>
      <c r="X155" s="203"/>
      <c r="Y155" s="203"/>
      <c r="Z155" s="203"/>
      <c r="AA155" s="203"/>
      <c r="AB155" s="203"/>
      <c r="AC155" s="203"/>
      <c r="AD155" s="203"/>
      <c r="AE155" s="203"/>
      <c r="AF155" s="203"/>
      <c r="AG155" s="203"/>
      <c r="AH155" s="203"/>
      <c r="AI155" s="203"/>
      <c r="AJ155" s="203"/>
      <c r="AK155" s="203"/>
    </row>
    <row r="156" spans="7:37" s="293" customFormat="1" x14ac:dyDescent="0.45">
      <c r="G156" s="203"/>
      <c r="H156" s="203"/>
      <c r="I156" s="203"/>
      <c r="J156" s="203"/>
      <c r="K156" s="203"/>
      <c r="L156" s="203"/>
      <c r="M156" s="203"/>
      <c r="N156" s="203"/>
      <c r="O156" s="203"/>
      <c r="P156" s="203"/>
      <c r="Q156" s="203"/>
      <c r="R156" s="203"/>
      <c r="S156" s="203"/>
      <c r="T156" s="203"/>
      <c r="U156" s="203"/>
      <c r="V156" s="203"/>
      <c r="W156" s="203"/>
      <c r="X156" s="203"/>
      <c r="Y156" s="203"/>
      <c r="Z156" s="203"/>
      <c r="AA156" s="203"/>
      <c r="AB156" s="203"/>
      <c r="AC156" s="203"/>
      <c r="AD156" s="203"/>
      <c r="AE156" s="203"/>
      <c r="AF156" s="203"/>
      <c r="AG156" s="203"/>
      <c r="AH156" s="203"/>
      <c r="AI156" s="203"/>
      <c r="AJ156" s="203"/>
      <c r="AK156" s="203"/>
    </row>
    <row r="157" spans="7:37" s="293" customFormat="1" x14ac:dyDescent="0.45">
      <c r="G157" s="203"/>
      <c r="H157" s="203"/>
      <c r="I157" s="203"/>
      <c r="J157" s="203"/>
      <c r="K157" s="203"/>
      <c r="L157" s="203"/>
      <c r="M157" s="203"/>
      <c r="N157" s="203"/>
      <c r="O157" s="203"/>
      <c r="P157" s="203"/>
      <c r="Q157" s="203"/>
      <c r="R157" s="203"/>
      <c r="S157" s="203"/>
      <c r="T157" s="203"/>
      <c r="U157" s="203"/>
      <c r="V157" s="203"/>
      <c r="W157" s="203"/>
      <c r="X157" s="203"/>
      <c r="Y157" s="203"/>
      <c r="Z157" s="203"/>
      <c r="AA157" s="203"/>
      <c r="AB157" s="203"/>
      <c r="AC157" s="203"/>
      <c r="AD157" s="203"/>
      <c r="AE157" s="203"/>
      <c r="AF157" s="203"/>
      <c r="AG157" s="203"/>
      <c r="AH157" s="203"/>
      <c r="AI157" s="203"/>
      <c r="AJ157" s="203"/>
      <c r="AK157" s="203"/>
    </row>
    <row r="158" spans="7:37" s="293" customFormat="1" x14ac:dyDescent="0.45">
      <c r="G158" s="203"/>
      <c r="H158" s="203"/>
      <c r="I158" s="203"/>
      <c r="J158" s="203"/>
      <c r="K158" s="203"/>
      <c r="L158" s="203"/>
      <c r="M158" s="203"/>
      <c r="N158" s="203"/>
      <c r="O158" s="203"/>
      <c r="P158" s="203"/>
      <c r="Q158" s="203"/>
      <c r="R158" s="203"/>
      <c r="S158" s="203"/>
      <c r="T158" s="203"/>
      <c r="U158" s="203"/>
      <c r="V158" s="203"/>
      <c r="W158" s="203"/>
      <c r="X158" s="203"/>
      <c r="Y158" s="203"/>
      <c r="Z158" s="203"/>
      <c r="AA158" s="203"/>
      <c r="AB158" s="203"/>
      <c r="AC158" s="203"/>
      <c r="AD158" s="203"/>
      <c r="AE158" s="203"/>
      <c r="AF158" s="203"/>
      <c r="AG158" s="203"/>
      <c r="AH158" s="203"/>
      <c r="AI158" s="203"/>
      <c r="AJ158" s="203"/>
      <c r="AK158" s="203"/>
    </row>
    <row r="159" spans="7:37" s="293" customFormat="1" x14ac:dyDescent="0.45"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3"/>
      <c r="U159" s="203"/>
      <c r="V159" s="203"/>
      <c r="W159" s="203"/>
      <c r="X159" s="203"/>
      <c r="Y159" s="203"/>
      <c r="Z159" s="203"/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</row>
    <row r="160" spans="7:37" s="293" customFormat="1" x14ac:dyDescent="0.45">
      <c r="G160" s="203"/>
      <c r="H160" s="203"/>
      <c r="I160" s="203"/>
      <c r="J160" s="203"/>
      <c r="K160" s="203"/>
      <c r="L160" s="203"/>
      <c r="M160" s="203"/>
      <c r="N160" s="203"/>
      <c r="O160" s="203"/>
      <c r="P160" s="203"/>
      <c r="Q160" s="203"/>
      <c r="R160" s="203"/>
      <c r="S160" s="203"/>
      <c r="T160" s="203"/>
      <c r="U160" s="203"/>
      <c r="V160" s="203"/>
      <c r="W160" s="203"/>
      <c r="X160" s="203"/>
      <c r="Y160" s="203"/>
      <c r="Z160" s="203"/>
      <c r="AA160" s="203"/>
      <c r="AB160" s="203"/>
      <c r="AC160" s="203"/>
      <c r="AD160" s="203"/>
      <c r="AE160" s="203"/>
      <c r="AF160" s="203"/>
      <c r="AG160" s="203"/>
      <c r="AH160" s="203"/>
      <c r="AI160" s="203"/>
      <c r="AJ160" s="203"/>
      <c r="AK160" s="203"/>
    </row>
    <row r="161" spans="7:37" s="293" customFormat="1" x14ac:dyDescent="0.45">
      <c r="G161" s="203"/>
      <c r="H161" s="203"/>
      <c r="I161" s="203"/>
      <c r="J161" s="203"/>
      <c r="K161" s="203"/>
      <c r="L161" s="203"/>
      <c r="M161" s="203"/>
      <c r="N161" s="203"/>
      <c r="O161" s="203"/>
      <c r="P161" s="203"/>
      <c r="Q161" s="203"/>
      <c r="R161" s="203"/>
      <c r="S161" s="203"/>
      <c r="T161" s="203"/>
      <c r="U161" s="203"/>
      <c r="V161" s="203"/>
      <c r="W161" s="203"/>
      <c r="X161" s="203"/>
      <c r="Y161" s="203"/>
      <c r="Z161" s="203"/>
      <c r="AA161" s="203"/>
      <c r="AB161" s="203"/>
      <c r="AC161" s="203"/>
      <c r="AD161" s="203"/>
      <c r="AE161" s="203"/>
      <c r="AF161" s="203"/>
      <c r="AG161" s="203"/>
      <c r="AH161" s="203"/>
      <c r="AI161" s="203"/>
      <c r="AJ161" s="203"/>
      <c r="AK161" s="203"/>
    </row>
    <row r="162" spans="7:37" s="293" customFormat="1" x14ac:dyDescent="0.45">
      <c r="G162" s="203"/>
      <c r="H162" s="203"/>
      <c r="I162" s="203"/>
      <c r="J162" s="203"/>
      <c r="K162" s="203"/>
      <c r="L162" s="203"/>
      <c r="M162" s="203"/>
      <c r="N162" s="203"/>
      <c r="O162" s="203"/>
      <c r="P162" s="203"/>
      <c r="Q162" s="203"/>
      <c r="R162" s="203"/>
      <c r="S162" s="203"/>
      <c r="T162" s="203"/>
      <c r="U162" s="203"/>
      <c r="V162" s="203"/>
      <c r="W162" s="203"/>
      <c r="X162" s="203"/>
      <c r="Y162" s="203"/>
      <c r="Z162" s="203"/>
      <c r="AA162" s="203"/>
      <c r="AB162" s="203"/>
      <c r="AC162" s="203"/>
      <c r="AD162" s="203"/>
      <c r="AE162" s="203"/>
      <c r="AF162" s="203"/>
      <c r="AG162" s="203"/>
      <c r="AH162" s="203"/>
      <c r="AI162" s="203"/>
      <c r="AJ162" s="203"/>
      <c r="AK162" s="203"/>
    </row>
    <row r="163" spans="7:37" s="293" customFormat="1" x14ac:dyDescent="0.45"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3"/>
      <c r="U163" s="203"/>
      <c r="V163" s="203"/>
      <c r="W163" s="203"/>
      <c r="X163" s="203"/>
      <c r="Y163" s="203"/>
      <c r="Z163" s="203"/>
      <c r="AA163" s="203"/>
      <c r="AB163" s="203"/>
      <c r="AC163" s="203"/>
      <c r="AD163" s="203"/>
      <c r="AE163" s="203"/>
      <c r="AF163" s="203"/>
      <c r="AG163" s="203"/>
      <c r="AH163" s="203"/>
      <c r="AI163" s="203"/>
      <c r="AJ163" s="203"/>
      <c r="AK163" s="203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6EC77-A30A-4314-80EE-F0B926878B24}">
  <sheetPr transitionEvaluation="1"/>
  <dimension ref="B2:BU163"/>
  <sheetViews>
    <sheetView zoomScale="96" zoomScaleNormal="96" workbookViewId="0">
      <selection activeCell="B11" sqref="B11:B12"/>
    </sheetView>
  </sheetViews>
  <sheetFormatPr defaultColWidth="8.69921875" defaultRowHeight="19.5" x14ac:dyDescent="0.45"/>
  <cols>
    <col min="1" max="1" width="1.3984375" style="293" customWidth="1"/>
    <col min="2" max="2" width="7.69921875" style="293" customWidth="1"/>
    <col min="3" max="3" width="26.59765625" style="293" customWidth="1"/>
    <col min="4" max="4" width="8.69921875" style="140" customWidth="1"/>
    <col min="5" max="5" width="10.59765625" style="293" customWidth="1"/>
    <col min="6" max="6" width="5.69921875" style="293" customWidth="1"/>
    <col min="7" max="36" width="7.59765625" style="293" customWidth="1"/>
    <col min="37" max="39" width="9.19921875" style="293" customWidth="1"/>
    <col min="40" max="40" width="11.796875" style="293" customWidth="1"/>
    <col min="41" max="67" width="5.69921875" style="293" customWidth="1"/>
    <col min="68" max="68" width="5.69921875" style="139" customWidth="1"/>
    <col min="69" max="69" width="10.796875" style="293" customWidth="1"/>
    <col min="70" max="70" width="27.3984375" style="293" customWidth="1"/>
    <col min="71" max="71" width="5.69921875" style="293" customWidth="1"/>
    <col min="72" max="72" width="10.796875" style="293" customWidth="1"/>
    <col min="73" max="73" width="24.296875" style="293" customWidth="1"/>
    <col min="74" max="74" width="5.69921875" style="293" customWidth="1"/>
    <col min="75" max="79" width="5.296875" style="293" customWidth="1"/>
    <col min="80" max="16384" width="8.69921875" style="293"/>
  </cols>
  <sheetData>
    <row r="2" spans="2:73" ht="28.5" x14ac:dyDescent="0.45">
      <c r="C2" s="430" t="str">
        <f>'8月'!$C$2</f>
        <v>第     期 2022年4月 ～ 2023年3月</v>
      </c>
      <c r="D2" s="430"/>
      <c r="E2" s="430"/>
      <c r="F2" s="430"/>
      <c r="G2" s="430"/>
      <c r="H2" s="430"/>
      <c r="I2" s="430"/>
      <c r="J2" s="430"/>
      <c r="K2" s="430"/>
      <c r="L2" s="430"/>
      <c r="M2" s="430"/>
      <c r="N2" s="430"/>
    </row>
    <row r="3" spans="2:73" ht="20.25" thickBot="1" x14ac:dyDescent="0.5">
      <c r="E3" s="141"/>
      <c r="F3" s="141"/>
      <c r="G3" s="141"/>
      <c r="H3" s="142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</row>
    <row r="4" spans="2:73" ht="39" customHeight="1" thickBot="1" x14ac:dyDescent="0.5">
      <c r="B4" s="143" t="s">
        <v>37</v>
      </c>
      <c r="C4" s="144" t="s">
        <v>36</v>
      </c>
      <c r="D4" s="145" t="s">
        <v>141</v>
      </c>
      <c r="E4" s="146" t="s">
        <v>373</v>
      </c>
      <c r="F4" s="147" t="s">
        <v>160</v>
      </c>
      <c r="G4" s="148">
        <v>1</v>
      </c>
      <c r="H4" s="149">
        <v>2</v>
      </c>
      <c r="I4" s="149">
        <v>3</v>
      </c>
      <c r="J4" s="149">
        <v>4</v>
      </c>
      <c r="K4" s="149">
        <v>5</v>
      </c>
      <c r="L4" s="149">
        <v>6</v>
      </c>
      <c r="M4" s="149">
        <v>7</v>
      </c>
      <c r="N4" s="149">
        <v>8</v>
      </c>
      <c r="O4" s="149">
        <v>9</v>
      </c>
      <c r="P4" s="149">
        <v>10</v>
      </c>
      <c r="Q4" s="149">
        <v>11</v>
      </c>
      <c r="R4" s="149">
        <v>12</v>
      </c>
      <c r="S4" s="149">
        <v>13</v>
      </c>
      <c r="T4" s="149">
        <v>14</v>
      </c>
      <c r="U4" s="149">
        <v>15</v>
      </c>
      <c r="V4" s="149">
        <v>16</v>
      </c>
      <c r="W4" s="149">
        <v>17</v>
      </c>
      <c r="X4" s="149">
        <v>18</v>
      </c>
      <c r="Y4" s="149">
        <v>19</v>
      </c>
      <c r="Z4" s="149">
        <v>20</v>
      </c>
      <c r="AA4" s="149">
        <v>21</v>
      </c>
      <c r="AB4" s="149">
        <v>22</v>
      </c>
      <c r="AC4" s="149">
        <v>23</v>
      </c>
      <c r="AD4" s="149">
        <v>24</v>
      </c>
      <c r="AE4" s="149">
        <v>25</v>
      </c>
      <c r="AF4" s="149">
        <v>26</v>
      </c>
      <c r="AG4" s="149">
        <v>27</v>
      </c>
      <c r="AH4" s="149">
        <v>28</v>
      </c>
      <c r="AI4" s="149">
        <v>29</v>
      </c>
      <c r="AJ4" s="149">
        <v>30</v>
      </c>
      <c r="AK4" s="146" t="s">
        <v>382</v>
      </c>
      <c r="AL4" s="150" t="s">
        <v>381</v>
      </c>
      <c r="AM4" s="151" t="s">
        <v>380</v>
      </c>
      <c r="AN4" s="152" t="s">
        <v>142</v>
      </c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4"/>
      <c r="BP4" s="153"/>
      <c r="BQ4" s="153"/>
      <c r="BR4" s="153"/>
    </row>
    <row r="5" spans="2:73" s="154" customFormat="1" x14ac:dyDescent="0.45">
      <c r="B5" s="432">
        <f>'8月'!B5</f>
        <v>0</v>
      </c>
      <c r="C5" s="372">
        <f>IFERROR(VLOOKUP($B5,品名!$BP$4:$BR$160,3,TRUE),"")</f>
        <v>0</v>
      </c>
      <c r="D5" s="374">
        <f>IFERROR(VLOOKUP($B5,品名!$BP$2:$BR$160,2,TRUE),"")</f>
        <v>0</v>
      </c>
      <c r="E5" s="445">
        <f>'8月'!$AN$5</f>
        <v>0</v>
      </c>
      <c r="F5" s="155" t="s">
        <v>157</v>
      </c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82">
        <f>SUM($G5:$AJ5)</f>
        <v>0</v>
      </c>
      <c r="AL5" s="158"/>
      <c r="AM5" s="183">
        <f>($AK5+$E5)-$AL6</f>
        <v>0</v>
      </c>
      <c r="AN5" s="376">
        <f>D5*AL6</f>
        <v>0</v>
      </c>
      <c r="BS5" s="293"/>
      <c r="BT5" s="293"/>
      <c r="BU5" s="293"/>
    </row>
    <row r="6" spans="2:73" s="154" customFormat="1" ht="19.5" customHeight="1" x14ac:dyDescent="0.45">
      <c r="B6" s="433"/>
      <c r="C6" s="373"/>
      <c r="D6" s="364"/>
      <c r="E6" s="439"/>
      <c r="F6" s="159" t="s">
        <v>158</v>
      </c>
      <c r="G6" s="160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2"/>
      <c r="AL6" s="184">
        <f>SUM($G6:$AJ6)</f>
        <v>0</v>
      </c>
      <c r="AM6" s="163"/>
      <c r="AN6" s="440"/>
      <c r="BS6" s="293"/>
      <c r="BT6" s="293"/>
      <c r="BU6" s="293"/>
    </row>
    <row r="7" spans="2:73" s="154" customFormat="1" x14ac:dyDescent="0.45">
      <c r="B7" s="436">
        <f>'8月'!B7</f>
        <v>0</v>
      </c>
      <c r="C7" s="343">
        <f>IFERROR(VLOOKUP($B7,品名!$BP$4:$BR$160,3,TRUE),"")</f>
        <v>0</v>
      </c>
      <c r="D7" s="345">
        <f>IFERROR(VLOOKUP($B7,品名!$BP$2:$BR$160,2,TRUE),"")</f>
        <v>0</v>
      </c>
      <c r="E7" s="438">
        <f>'8月'!$AN$7</f>
        <v>0</v>
      </c>
      <c r="F7" s="164" t="s">
        <v>157</v>
      </c>
      <c r="G7" s="165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85">
        <f>SUM($G7:$AJ7)</f>
        <v>0</v>
      </c>
      <c r="AL7" s="167"/>
      <c r="AM7" s="186">
        <f>($AK7+$E7)-$AL8</f>
        <v>0</v>
      </c>
      <c r="AN7" s="349">
        <f>D7*AL8</f>
        <v>0</v>
      </c>
      <c r="BS7" s="293"/>
      <c r="BT7" s="293"/>
      <c r="BU7" s="293"/>
    </row>
    <row r="8" spans="2:73" s="154" customFormat="1" ht="19.149999999999999" customHeight="1" x14ac:dyDescent="0.45">
      <c r="B8" s="437"/>
      <c r="C8" s="363"/>
      <c r="D8" s="364"/>
      <c r="E8" s="439"/>
      <c r="F8" s="159" t="s">
        <v>158</v>
      </c>
      <c r="G8" s="218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2"/>
      <c r="AL8" s="184">
        <f>SUM($G8:$AJ8)</f>
        <v>0</v>
      </c>
      <c r="AM8" s="168"/>
      <c r="AN8" s="440"/>
      <c r="BS8" s="293"/>
      <c r="BT8" s="293"/>
      <c r="BU8" s="293"/>
    </row>
    <row r="9" spans="2:73" s="154" customFormat="1" x14ac:dyDescent="0.45">
      <c r="B9" s="436">
        <f>'8月'!B9</f>
        <v>0</v>
      </c>
      <c r="C9" s="343">
        <f>IFERROR(VLOOKUP($B9,品名!$BP$4:$BR$160,3,TRUE),"")</f>
        <v>0</v>
      </c>
      <c r="D9" s="345">
        <f>IFERROR(VLOOKUP($B9,品名!$BP$2:$BR$160,2,TRUE),"")</f>
        <v>0</v>
      </c>
      <c r="E9" s="438">
        <f>'8月'!$AN$9</f>
        <v>0</v>
      </c>
      <c r="F9" s="164" t="s">
        <v>157</v>
      </c>
      <c r="G9" s="165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1"/>
      <c r="W9" s="161"/>
      <c r="X9" s="161"/>
      <c r="Y9" s="161"/>
      <c r="Z9" s="161"/>
      <c r="AA9" s="161"/>
      <c r="AB9" s="166"/>
      <c r="AC9" s="161"/>
      <c r="AD9" s="161"/>
      <c r="AE9" s="161"/>
      <c r="AF9" s="161"/>
      <c r="AG9" s="161"/>
      <c r="AH9" s="161"/>
      <c r="AI9" s="166"/>
      <c r="AJ9" s="166"/>
      <c r="AK9" s="185">
        <f>SUM($G9:$AJ9)</f>
        <v>0</v>
      </c>
      <c r="AL9" s="167"/>
      <c r="AM9" s="186">
        <f>($AK9+$E9)-$AL10</f>
        <v>0</v>
      </c>
      <c r="AN9" s="349">
        <f>D9*AL10</f>
        <v>0</v>
      </c>
      <c r="BS9" s="293"/>
      <c r="BT9" s="293"/>
      <c r="BU9" s="293" t="s">
        <v>156</v>
      </c>
    </row>
    <row r="10" spans="2:73" s="154" customFormat="1" ht="19.5" customHeight="1" x14ac:dyDescent="0.45">
      <c r="B10" s="437"/>
      <c r="C10" s="363"/>
      <c r="D10" s="364"/>
      <c r="E10" s="439"/>
      <c r="F10" s="159" t="s">
        <v>158</v>
      </c>
      <c r="G10" s="169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2"/>
      <c r="AL10" s="184">
        <f>SUM($G10:$AJ10)</f>
        <v>0</v>
      </c>
      <c r="AM10" s="170"/>
      <c r="AN10" s="440"/>
      <c r="BS10" s="293"/>
      <c r="BT10" s="293"/>
      <c r="BU10" s="293"/>
    </row>
    <row r="11" spans="2:73" s="154" customFormat="1" x14ac:dyDescent="0.45">
      <c r="B11" s="436">
        <f>'8月'!B11</f>
        <v>0</v>
      </c>
      <c r="C11" s="343">
        <f>IFERROR(VLOOKUP($B11,品名!$BP$4:$BR$160,3,TRUE),"")</f>
        <v>0</v>
      </c>
      <c r="D11" s="345">
        <f>IFERROR(VLOOKUP($B11,品名!$BP$2:$BR$160,2,TRUE),"")</f>
        <v>0</v>
      </c>
      <c r="E11" s="438">
        <f>'8月'!$AN$11</f>
        <v>0</v>
      </c>
      <c r="F11" s="164" t="s">
        <v>157</v>
      </c>
      <c r="G11" s="165"/>
      <c r="H11" s="166"/>
      <c r="I11" s="166"/>
      <c r="J11" s="171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85">
        <f>SUM($G11:$AJ11)</f>
        <v>0</v>
      </c>
      <c r="AL11" s="167"/>
      <c r="AM11" s="186">
        <f>($AK11+$E11)-$AL12</f>
        <v>0</v>
      </c>
      <c r="AN11" s="349">
        <f>D11*AL12</f>
        <v>0</v>
      </c>
      <c r="BS11" s="293"/>
      <c r="BT11" s="293"/>
      <c r="BU11" s="293"/>
    </row>
    <row r="12" spans="2:73" s="154" customFormat="1" ht="19.149999999999999" customHeight="1" x14ac:dyDescent="0.45">
      <c r="B12" s="437"/>
      <c r="C12" s="363"/>
      <c r="D12" s="364"/>
      <c r="E12" s="439"/>
      <c r="F12" s="159" t="s">
        <v>158</v>
      </c>
      <c r="G12" s="169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2"/>
      <c r="AL12" s="184">
        <f>SUM($G12:$AJ12)</f>
        <v>0</v>
      </c>
      <c r="AM12" s="163"/>
      <c r="AN12" s="440"/>
      <c r="BS12" s="293"/>
      <c r="BT12" s="293"/>
      <c r="BU12" s="293"/>
    </row>
    <row r="13" spans="2:73" s="154" customFormat="1" x14ac:dyDescent="0.45">
      <c r="B13" s="436">
        <f>'8月'!B13</f>
        <v>0</v>
      </c>
      <c r="C13" s="343">
        <f>IFERROR(VLOOKUP($B13,品名!$BP$4:$BR$160,3,TRUE),"")</f>
        <v>0</v>
      </c>
      <c r="D13" s="345">
        <f>IFERROR(VLOOKUP($B13,品名!$BP$2:$BR$160,2,TRUE),"")</f>
        <v>0</v>
      </c>
      <c r="E13" s="438">
        <f>'8月'!$AN$13</f>
        <v>0</v>
      </c>
      <c r="F13" s="164" t="s">
        <v>157</v>
      </c>
      <c r="G13" s="165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85">
        <f>SUM($G13:$AJ13)</f>
        <v>0</v>
      </c>
      <c r="AL13" s="167"/>
      <c r="AM13" s="186">
        <f>($AK13+$E13)-$AL14</f>
        <v>0</v>
      </c>
      <c r="AN13" s="349">
        <f>D13*AL14</f>
        <v>0</v>
      </c>
      <c r="BS13" s="293"/>
      <c r="BT13" s="293"/>
      <c r="BU13" s="293"/>
    </row>
    <row r="14" spans="2:73" s="154" customFormat="1" ht="19.5" customHeight="1" x14ac:dyDescent="0.45">
      <c r="B14" s="437"/>
      <c r="C14" s="363"/>
      <c r="D14" s="364"/>
      <c r="E14" s="439"/>
      <c r="F14" s="159" t="s">
        <v>158</v>
      </c>
      <c r="G14" s="160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2"/>
      <c r="AL14" s="184">
        <f>SUM($G14:$AJ14)</f>
        <v>0</v>
      </c>
      <c r="AM14" s="163"/>
      <c r="AN14" s="440"/>
      <c r="BS14" s="293"/>
      <c r="BT14" s="293"/>
      <c r="BU14" s="293"/>
    </row>
    <row r="15" spans="2:73" s="154" customFormat="1" x14ac:dyDescent="0.45">
      <c r="B15" s="436">
        <f>'8月'!B15</f>
        <v>0</v>
      </c>
      <c r="C15" s="343">
        <f>IFERROR(VLOOKUP($B15,品名!$BP$4:$BR$160,3,TRUE),"")</f>
        <v>0</v>
      </c>
      <c r="D15" s="345">
        <f>IFERROR(VLOOKUP($B15,品名!$BP$2:$BR$160,2,TRUE),"")</f>
        <v>0</v>
      </c>
      <c r="E15" s="438">
        <f>'8月'!$AN$15</f>
        <v>0</v>
      </c>
      <c r="F15" s="164" t="s">
        <v>157</v>
      </c>
      <c r="G15" s="165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1"/>
      <c r="V15" s="161"/>
      <c r="W15" s="161"/>
      <c r="X15" s="161"/>
      <c r="Y15" s="161"/>
      <c r="Z15" s="161"/>
      <c r="AA15" s="161"/>
      <c r="AB15" s="161"/>
      <c r="AC15" s="161"/>
      <c r="AD15" s="166"/>
      <c r="AE15" s="166"/>
      <c r="AF15" s="166"/>
      <c r="AG15" s="166"/>
      <c r="AH15" s="166"/>
      <c r="AI15" s="166"/>
      <c r="AJ15" s="166"/>
      <c r="AK15" s="185">
        <f>SUM($G15:$AJ15)</f>
        <v>0</v>
      </c>
      <c r="AL15" s="167"/>
      <c r="AM15" s="186">
        <f>($AK15+$E15)-$AL16</f>
        <v>0</v>
      </c>
      <c r="AN15" s="349">
        <f>D15*AL16</f>
        <v>0</v>
      </c>
      <c r="BS15" s="293"/>
      <c r="BT15" s="293"/>
      <c r="BU15" s="293"/>
    </row>
    <row r="16" spans="2:73" s="154" customFormat="1" ht="19.149999999999999" customHeight="1" x14ac:dyDescent="0.45">
      <c r="B16" s="437"/>
      <c r="C16" s="363"/>
      <c r="D16" s="364"/>
      <c r="E16" s="439"/>
      <c r="F16" s="159" t="s">
        <v>158</v>
      </c>
      <c r="G16" s="160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2"/>
      <c r="AL16" s="184">
        <f>SUM($G16:$AJ16)</f>
        <v>0</v>
      </c>
      <c r="AM16" s="163"/>
      <c r="AN16" s="440"/>
      <c r="BS16" s="293"/>
      <c r="BT16" s="293"/>
      <c r="BU16" s="293"/>
    </row>
    <row r="17" spans="2:73" s="154" customFormat="1" x14ac:dyDescent="0.45">
      <c r="B17" s="436">
        <f>'8月'!B17</f>
        <v>0</v>
      </c>
      <c r="C17" s="343">
        <f>IFERROR(VLOOKUP($B17,品名!$BP$4:$BR$160,3,TRUE),"")</f>
        <v>0</v>
      </c>
      <c r="D17" s="345">
        <f>IFERROR(VLOOKUP($B17,品名!$BP$2:$BR$160,2,TRUE),"")</f>
        <v>0</v>
      </c>
      <c r="E17" s="438">
        <f>'8月'!$AN$17</f>
        <v>0</v>
      </c>
      <c r="F17" s="164" t="s">
        <v>157</v>
      </c>
      <c r="G17" s="165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85">
        <f>SUM($G17:$AJ17)</f>
        <v>0</v>
      </c>
      <c r="AL17" s="167"/>
      <c r="AM17" s="186">
        <f>($AK17+$E17)-$AL18</f>
        <v>0</v>
      </c>
      <c r="AN17" s="349">
        <f>D17*AL18</f>
        <v>0</v>
      </c>
      <c r="BS17" s="293"/>
      <c r="BT17" s="293"/>
      <c r="BU17" s="293"/>
    </row>
    <row r="18" spans="2:73" s="154" customFormat="1" ht="19.149999999999999" customHeight="1" x14ac:dyDescent="0.45">
      <c r="B18" s="437"/>
      <c r="C18" s="363"/>
      <c r="D18" s="364"/>
      <c r="E18" s="439"/>
      <c r="F18" s="159" t="s">
        <v>158</v>
      </c>
      <c r="G18" s="160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2"/>
      <c r="AL18" s="184">
        <f>SUM($G18:$AJ18)</f>
        <v>0</v>
      </c>
      <c r="AM18" s="163"/>
      <c r="AN18" s="440"/>
      <c r="BS18" s="293"/>
      <c r="BT18" s="293"/>
      <c r="BU18" s="293"/>
    </row>
    <row r="19" spans="2:73" s="154" customFormat="1" x14ac:dyDescent="0.45">
      <c r="B19" s="436">
        <f>'8月'!B19</f>
        <v>0</v>
      </c>
      <c r="C19" s="343">
        <f>IFERROR(VLOOKUP($B19,品名!$BP$4:$BR$160,3,TRUE),"")</f>
        <v>0</v>
      </c>
      <c r="D19" s="345">
        <f>IFERROR(VLOOKUP($B19,品名!$BP$2:$BR$160,2,TRUE),"")</f>
        <v>0</v>
      </c>
      <c r="E19" s="438">
        <f>'8月'!$AN$19</f>
        <v>0</v>
      </c>
      <c r="F19" s="164" t="s">
        <v>157</v>
      </c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1"/>
      <c r="W19" s="161"/>
      <c r="X19" s="161"/>
      <c r="Y19" s="161"/>
      <c r="Z19" s="161"/>
      <c r="AA19" s="161"/>
      <c r="AB19" s="161"/>
      <c r="AC19" s="161"/>
      <c r="AD19" s="161"/>
      <c r="AE19" s="166"/>
      <c r="AF19" s="166"/>
      <c r="AG19" s="166"/>
      <c r="AH19" s="166"/>
      <c r="AI19" s="166"/>
      <c r="AJ19" s="166"/>
      <c r="AK19" s="185">
        <f>SUM($G19:$AJ19)</f>
        <v>0</v>
      </c>
      <c r="AL19" s="167"/>
      <c r="AM19" s="186">
        <f>($AK19+$E19)-$AL20</f>
        <v>0</v>
      </c>
      <c r="AN19" s="349">
        <f>D19*AL20</f>
        <v>0</v>
      </c>
      <c r="BS19" s="293"/>
      <c r="BT19" s="293"/>
      <c r="BU19" s="293"/>
    </row>
    <row r="20" spans="2:73" s="154" customFormat="1" ht="19.149999999999999" customHeight="1" x14ac:dyDescent="0.45">
      <c r="B20" s="437"/>
      <c r="C20" s="363"/>
      <c r="D20" s="364"/>
      <c r="E20" s="439"/>
      <c r="F20" s="159" t="s">
        <v>158</v>
      </c>
      <c r="G20" s="160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2"/>
      <c r="AL20" s="184">
        <f>SUM($G20:$AJ20)</f>
        <v>0</v>
      </c>
      <c r="AM20" s="163"/>
      <c r="AN20" s="440"/>
      <c r="BS20" s="293"/>
      <c r="BT20" s="293"/>
      <c r="BU20" s="293"/>
    </row>
    <row r="21" spans="2:73" s="154" customFormat="1" x14ac:dyDescent="0.45">
      <c r="B21" s="436">
        <f>'8月'!B21</f>
        <v>0</v>
      </c>
      <c r="C21" s="343">
        <f>IFERROR(VLOOKUP($B21,品名!$BP$4:$BR$160,3,TRUE),"")</f>
        <v>0</v>
      </c>
      <c r="D21" s="345">
        <f>IFERROR(VLOOKUP($B21,品名!$BP$2:$BR$160,2,TRUE),"")</f>
        <v>0</v>
      </c>
      <c r="E21" s="438">
        <f>'8月'!$AN$21</f>
        <v>0</v>
      </c>
      <c r="F21" s="164" t="s">
        <v>157</v>
      </c>
      <c r="G21" s="165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85">
        <f>SUM($G21:$AJ21)</f>
        <v>0</v>
      </c>
      <c r="AL21" s="167"/>
      <c r="AM21" s="186">
        <f>($AK21+$E21)-$AL22</f>
        <v>0</v>
      </c>
      <c r="AN21" s="349">
        <f>D21*AL22</f>
        <v>0</v>
      </c>
      <c r="BS21" s="293"/>
      <c r="BT21" s="293"/>
      <c r="BU21" s="293"/>
    </row>
    <row r="22" spans="2:73" ht="19.899999999999999" customHeight="1" x14ac:dyDescent="0.45">
      <c r="B22" s="437"/>
      <c r="C22" s="363"/>
      <c r="D22" s="364"/>
      <c r="E22" s="439"/>
      <c r="F22" s="159" t="s">
        <v>158</v>
      </c>
      <c r="G22" s="160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161"/>
      <c r="AK22" s="162"/>
      <c r="AL22" s="184">
        <f>SUM($G22:$AJ22)</f>
        <v>0</v>
      </c>
      <c r="AM22" s="163"/>
      <c r="AN22" s="440"/>
      <c r="BP22" s="293"/>
    </row>
    <row r="23" spans="2:73" x14ac:dyDescent="0.45">
      <c r="B23" s="436">
        <f>'8月'!B23</f>
        <v>0</v>
      </c>
      <c r="C23" s="343">
        <f>IFERROR(VLOOKUP($B23,品名!$BP$4:$BR$160,3,TRUE),"")</f>
        <v>0</v>
      </c>
      <c r="D23" s="345">
        <f>IFERROR(VLOOKUP($B23,品名!$BP$2:$BR$160,2,TRUE),"")</f>
        <v>0</v>
      </c>
      <c r="E23" s="438">
        <f>'8月'!$AN$23</f>
        <v>0</v>
      </c>
      <c r="F23" s="164" t="s">
        <v>157</v>
      </c>
      <c r="G23" s="165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85">
        <f>SUM($G23:$AJ23)</f>
        <v>0</v>
      </c>
      <c r="AL23" s="167"/>
      <c r="AM23" s="186">
        <f>($AK23+$E23)-$AL24</f>
        <v>0</v>
      </c>
      <c r="AN23" s="349">
        <f>D23*AL24</f>
        <v>0</v>
      </c>
      <c r="BP23" s="293"/>
    </row>
    <row r="24" spans="2:73" ht="19.899999999999999" customHeight="1" x14ac:dyDescent="0.45">
      <c r="B24" s="437"/>
      <c r="C24" s="363"/>
      <c r="D24" s="364"/>
      <c r="E24" s="439"/>
      <c r="F24" s="159" t="s">
        <v>158</v>
      </c>
      <c r="G24" s="160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161"/>
      <c r="AK24" s="162"/>
      <c r="AL24" s="184">
        <f>SUM($G24:$AJ24)</f>
        <v>0</v>
      </c>
      <c r="AM24" s="163"/>
      <c r="AN24" s="440"/>
      <c r="BP24" s="293"/>
    </row>
    <row r="25" spans="2:73" x14ac:dyDescent="0.45">
      <c r="B25" s="436">
        <f>'8月'!B25</f>
        <v>0</v>
      </c>
      <c r="C25" s="343">
        <f>IFERROR(VLOOKUP($B25,品名!$BP$4:$BR$160,3,TRUE),"")</f>
        <v>0</v>
      </c>
      <c r="D25" s="345">
        <f>IFERROR(VLOOKUP($B25,品名!$BP$2:$BR$160,2,TRUE),"")</f>
        <v>0</v>
      </c>
      <c r="E25" s="438">
        <f>'8月'!$AN$25</f>
        <v>0</v>
      </c>
      <c r="F25" s="164" t="s">
        <v>157</v>
      </c>
      <c r="G25" s="165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166"/>
      <c r="AJ25" s="166"/>
      <c r="AK25" s="185">
        <f>SUM($G25:$AJ25)</f>
        <v>0</v>
      </c>
      <c r="AL25" s="167"/>
      <c r="AM25" s="186">
        <f>($AK25+$E25)-$AL26</f>
        <v>0</v>
      </c>
      <c r="AN25" s="349">
        <f>D25*AL26</f>
        <v>0</v>
      </c>
      <c r="BP25" s="293"/>
    </row>
    <row r="26" spans="2:73" ht="19.899999999999999" customHeight="1" x14ac:dyDescent="0.45">
      <c r="B26" s="437"/>
      <c r="C26" s="363"/>
      <c r="D26" s="364"/>
      <c r="E26" s="439"/>
      <c r="F26" s="159" t="s">
        <v>158</v>
      </c>
      <c r="G26" s="160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2"/>
      <c r="AL26" s="184">
        <f>SUM($G26:$AJ26)</f>
        <v>0</v>
      </c>
      <c r="AM26" s="163"/>
      <c r="AN26" s="440"/>
      <c r="BP26" s="293"/>
    </row>
    <row r="27" spans="2:73" ht="19.899999999999999" customHeight="1" x14ac:dyDescent="0.45">
      <c r="B27" s="436">
        <f>'8月'!B27</f>
        <v>0</v>
      </c>
      <c r="C27" s="343">
        <f>IFERROR(VLOOKUP($B27,品名!$BP$4:$BR$160,3,TRUE),"")</f>
        <v>0</v>
      </c>
      <c r="D27" s="345">
        <f>IFERROR(VLOOKUP($B27,品名!$BP$2:$BR$160,2,TRUE),"")</f>
        <v>0</v>
      </c>
      <c r="E27" s="438">
        <f>'8月'!$AN$27</f>
        <v>0</v>
      </c>
      <c r="F27" s="164" t="s">
        <v>157</v>
      </c>
      <c r="G27" s="165"/>
      <c r="H27" s="166"/>
      <c r="I27" s="166"/>
      <c r="J27" s="166"/>
      <c r="K27" s="166"/>
      <c r="L27" s="166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85">
        <f>SUM($G27:$AJ27)</f>
        <v>0</v>
      </c>
      <c r="AL27" s="167"/>
      <c r="AM27" s="183">
        <f>($AK27+$E27)-$AL28</f>
        <v>0</v>
      </c>
      <c r="AN27" s="349">
        <f>D27*AL28</f>
        <v>0</v>
      </c>
      <c r="BP27" s="293"/>
    </row>
    <row r="28" spans="2:73" ht="19.899999999999999" customHeight="1" x14ac:dyDescent="0.45">
      <c r="B28" s="437"/>
      <c r="C28" s="363"/>
      <c r="D28" s="364"/>
      <c r="E28" s="439"/>
      <c r="F28" s="159" t="s">
        <v>158</v>
      </c>
      <c r="G28" s="160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2"/>
      <c r="AL28" s="184">
        <f>SUM($G28:$AJ28)</f>
        <v>0</v>
      </c>
      <c r="AM28" s="163"/>
      <c r="AN28" s="440"/>
      <c r="BP28" s="293"/>
    </row>
    <row r="29" spans="2:73" ht="19.899999999999999" customHeight="1" x14ac:dyDescent="0.45">
      <c r="B29" s="436">
        <f>'8月'!B29</f>
        <v>0</v>
      </c>
      <c r="C29" s="343">
        <f>IFERROR(VLOOKUP($B29,品名!$BP$4:$BR$160,3,TRUE),"")</f>
        <v>0</v>
      </c>
      <c r="D29" s="345">
        <f>IFERROR(VLOOKUP($B29,品名!$BP$2:$BR$160,2,TRUE),"")</f>
        <v>0</v>
      </c>
      <c r="E29" s="438">
        <f>'8月'!$AN$29</f>
        <v>0</v>
      </c>
      <c r="F29" s="164" t="s">
        <v>157</v>
      </c>
      <c r="G29" s="165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85">
        <f>SUM($G29:$AJ29)</f>
        <v>0</v>
      </c>
      <c r="AL29" s="167"/>
      <c r="AM29" s="183">
        <f>($AK29+$E29)-$AL30</f>
        <v>0</v>
      </c>
      <c r="AN29" s="349">
        <f>D29*AL30</f>
        <v>0</v>
      </c>
      <c r="BP29" s="293"/>
    </row>
    <row r="30" spans="2:73" ht="19.899999999999999" customHeight="1" x14ac:dyDescent="0.45">
      <c r="B30" s="437"/>
      <c r="C30" s="363"/>
      <c r="D30" s="364"/>
      <c r="E30" s="439"/>
      <c r="F30" s="159" t="s">
        <v>158</v>
      </c>
      <c r="G30" s="160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161"/>
      <c r="AK30" s="162"/>
      <c r="AL30" s="184">
        <f>SUM($G30:$AJ30)</f>
        <v>0</v>
      </c>
      <c r="AM30" s="163"/>
      <c r="AN30" s="440"/>
      <c r="BP30" s="293"/>
    </row>
    <row r="31" spans="2:73" x14ac:dyDescent="0.45">
      <c r="B31" s="436">
        <f>'8月'!B31</f>
        <v>0</v>
      </c>
      <c r="C31" s="343">
        <f>IFERROR(VLOOKUP($B31,品名!$BP$4:$BR$160,3,TRUE),"")</f>
        <v>0</v>
      </c>
      <c r="D31" s="345">
        <f>IFERROR(VLOOKUP($B31,品名!$BP$2:$BR$160,2,TRUE),"")</f>
        <v>0</v>
      </c>
      <c r="E31" s="438">
        <f>'8月'!$AN$31</f>
        <v>0</v>
      </c>
      <c r="F31" s="164" t="s">
        <v>157</v>
      </c>
      <c r="G31" s="165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6"/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85">
        <f>SUM($G31:$AJ31)</f>
        <v>0</v>
      </c>
      <c r="AL31" s="167"/>
      <c r="AM31" s="183">
        <f>($AK31+$E31)-$AL32</f>
        <v>0</v>
      </c>
      <c r="AN31" s="349">
        <f>D31*AL32</f>
        <v>0</v>
      </c>
      <c r="BP31" s="293"/>
    </row>
    <row r="32" spans="2:73" ht="19.5" customHeight="1" x14ac:dyDescent="0.45">
      <c r="B32" s="437"/>
      <c r="C32" s="363"/>
      <c r="D32" s="364"/>
      <c r="E32" s="439"/>
      <c r="F32" s="159" t="s">
        <v>158</v>
      </c>
      <c r="G32" s="160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161"/>
      <c r="AK32" s="162"/>
      <c r="AL32" s="184">
        <f>SUM($G32:$AJ32)</f>
        <v>0</v>
      </c>
      <c r="AM32" s="163"/>
      <c r="AN32" s="440"/>
      <c r="BP32" s="293"/>
    </row>
    <row r="33" spans="2:40" s="293" customFormat="1" x14ac:dyDescent="0.45">
      <c r="B33" s="436">
        <f>'8月'!B33</f>
        <v>0</v>
      </c>
      <c r="C33" s="343">
        <f>IFERROR(VLOOKUP($B33,品名!$BP$4:$BR$160,3,TRUE),"")</f>
        <v>0</v>
      </c>
      <c r="D33" s="345">
        <f>IFERROR(VLOOKUP($B33,品名!$BP$2:$BR$160,2,TRUE),"")</f>
        <v>0</v>
      </c>
      <c r="E33" s="438">
        <f>'8月'!$AN$33</f>
        <v>0</v>
      </c>
      <c r="F33" s="164" t="s">
        <v>157</v>
      </c>
      <c r="G33" s="165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1"/>
      <c r="AB33" s="161"/>
      <c r="AC33" s="161"/>
      <c r="AD33" s="166"/>
      <c r="AE33" s="166"/>
      <c r="AF33" s="161"/>
      <c r="AG33" s="161"/>
      <c r="AH33" s="161"/>
      <c r="AI33" s="166"/>
      <c r="AJ33" s="166"/>
      <c r="AK33" s="185">
        <f>SUM($G33:$AJ33)</f>
        <v>0</v>
      </c>
      <c r="AL33" s="167"/>
      <c r="AM33" s="183">
        <f>($AK33+$E33)-$AL34</f>
        <v>0</v>
      </c>
      <c r="AN33" s="349">
        <f>D33*AL34</f>
        <v>0</v>
      </c>
    </row>
    <row r="34" spans="2:40" s="293" customFormat="1" ht="19.899999999999999" customHeight="1" x14ac:dyDescent="0.45">
      <c r="B34" s="437"/>
      <c r="C34" s="363"/>
      <c r="D34" s="364"/>
      <c r="E34" s="439"/>
      <c r="F34" s="159" t="s">
        <v>158</v>
      </c>
      <c r="G34" s="160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161"/>
      <c r="AK34" s="162"/>
      <c r="AL34" s="184">
        <f>SUM($G34:$AJ34)</f>
        <v>0</v>
      </c>
      <c r="AM34" s="163"/>
      <c r="AN34" s="440"/>
    </row>
    <row r="35" spans="2:40" s="293" customFormat="1" x14ac:dyDescent="0.45">
      <c r="B35" s="436">
        <f>'8月'!B35</f>
        <v>0</v>
      </c>
      <c r="C35" s="343">
        <f>IFERROR(VLOOKUP($B35,品名!$BP$4:$BR$160,3,TRUE),"")</f>
        <v>0</v>
      </c>
      <c r="D35" s="345">
        <f>IFERROR(VLOOKUP($B35,品名!$BP$2:$BR$160,2,TRUE),"")</f>
        <v>0</v>
      </c>
      <c r="E35" s="438">
        <f>'8月'!$AN$35</f>
        <v>0</v>
      </c>
      <c r="F35" s="164" t="s">
        <v>157</v>
      </c>
      <c r="G35" s="165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85">
        <f>SUM($G35:$AJ35)</f>
        <v>0</v>
      </c>
      <c r="AL35" s="167"/>
      <c r="AM35" s="183">
        <f>($AK35+$E35)-$AL36</f>
        <v>0</v>
      </c>
      <c r="AN35" s="349">
        <f>D35*AL36</f>
        <v>0</v>
      </c>
    </row>
    <row r="36" spans="2:40" s="293" customFormat="1" ht="20.45" customHeight="1" x14ac:dyDescent="0.45">
      <c r="B36" s="437"/>
      <c r="C36" s="363"/>
      <c r="D36" s="364"/>
      <c r="E36" s="439"/>
      <c r="F36" s="159" t="s">
        <v>158</v>
      </c>
      <c r="G36" s="160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161"/>
      <c r="AK36" s="162"/>
      <c r="AL36" s="184">
        <f>SUM($G36:$AJ36)</f>
        <v>0</v>
      </c>
      <c r="AM36" s="163"/>
      <c r="AN36" s="440"/>
    </row>
    <row r="37" spans="2:40" s="293" customFormat="1" ht="21" customHeight="1" x14ac:dyDescent="0.45">
      <c r="B37" s="436">
        <f>'8月'!B37</f>
        <v>0</v>
      </c>
      <c r="C37" s="343">
        <f>IFERROR(VLOOKUP($B37,品名!$BP$4:$BR$160,3,TRUE),"")</f>
        <v>0</v>
      </c>
      <c r="D37" s="345">
        <f>IFERROR(VLOOKUP($B37,品名!$BP$2:$BR$160,2,TRUE),"")</f>
        <v>0</v>
      </c>
      <c r="E37" s="438">
        <f>'8月'!$AN$37</f>
        <v>0</v>
      </c>
      <c r="F37" s="164" t="s">
        <v>157</v>
      </c>
      <c r="G37" s="165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6"/>
      <c r="AK37" s="185">
        <f>SUM($G37:$AJ37)</f>
        <v>0</v>
      </c>
      <c r="AL37" s="167"/>
      <c r="AM37" s="183">
        <f>($AK37+$E37)-$AL38</f>
        <v>0</v>
      </c>
      <c r="AN37" s="444">
        <f>D37*AL38</f>
        <v>0</v>
      </c>
    </row>
    <row r="38" spans="2:40" s="293" customFormat="1" ht="19.899999999999999" customHeight="1" x14ac:dyDescent="0.45">
      <c r="B38" s="437"/>
      <c r="C38" s="363"/>
      <c r="D38" s="364"/>
      <c r="E38" s="439"/>
      <c r="F38" s="159" t="s">
        <v>158</v>
      </c>
      <c r="G38" s="160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2"/>
      <c r="AL38" s="184">
        <f>SUM($G38:$AJ38)</f>
        <v>0</v>
      </c>
      <c r="AM38" s="163"/>
      <c r="AN38" s="440"/>
    </row>
    <row r="39" spans="2:40" s="293" customFormat="1" x14ac:dyDescent="0.45">
      <c r="B39" s="436">
        <f>'8月'!B39</f>
        <v>0</v>
      </c>
      <c r="C39" s="343">
        <f>IFERROR(VLOOKUP($B39,品名!$BP$4:$BR$160,3,TRUE),"")</f>
        <v>0</v>
      </c>
      <c r="D39" s="345">
        <f>IFERROR(VLOOKUP($B39,品名!$BP$2:$BR$160,2,TRUE),"")</f>
        <v>0</v>
      </c>
      <c r="E39" s="438">
        <f>'8月'!$AN$39</f>
        <v>0</v>
      </c>
      <c r="F39" s="164" t="s">
        <v>157</v>
      </c>
      <c r="G39" s="165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6"/>
      <c r="AK39" s="185">
        <f>SUM($G39:$AJ39)</f>
        <v>0</v>
      </c>
      <c r="AL39" s="167"/>
      <c r="AM39" s="186">
        <f>($AK39+$E39)-$AL40</f>
        <v>0</v>
      </c>
      <c r="AN39" s="349">
        <f>D39*AL40</f>
        <v>0</v>
      </c>
    </row>
    <row r="40" spans="2:40" s="293" customFormat="1" x14ac:dyDescent="0.45">
      <c r="B40" s="437"/>
      <c r="C40" s="363"/>
      <c r="D40" s="364"/>
      <c r="E40" s="439"/>
      <c r="F40" s="159" t="s">
        <v>158</v>
      </c>
      <c r="G40" s="160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2"/>
      <c r="AL40" s="184">
        <f>SUM($G40:$AJ40)</f>
        <v>0</v>
      </c>
      <c r="AM40" s="163"/>
      <c r="AN40" s="440"/>
    </row>
    <row r="41" spans="2:40" s="293" customFormat="1" x14ac:dyDescent="0.45">
      <c r="B41" s="436">
        <f>'8月'!B41</f>
        <v>0</v>
      </c>
      <c r="C41" s="343">
        <f>IFERROR(VLOOKUP($B41,品名!$BP$4:$BR$160,3,TRUE),"")</f>
        <v>0</v>
      </c>
      <c r="D41" s="345">
        <f>IFERROR(VLOOKUP($B41,品名!$BP$2:$BR$160,2,TRUE),"")</f>
        <v>0</v>
      </c>
      <c r="E41" s="438">
        <f>'8月'!$AN$41</f>
        <v>0</v>
      </c>
      <c r="F41" s="164" t="s">
        <v>157</v>
      </c>
      <c r="G41" s="165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1"/>
      <c r="AC41" s="161"/>
      <c r="AD41" s="161"/>
      <c r="AE41" s="166"/>
      <c r="AF41" s="166"/>
      <c r="AG41" s="166"/>
      <c r="AH41" s="166"/>
      <c r="AI41" s="166"/>
      <c r="AJ41" s="166"/>
      <c r="AK41" s="185">
        <f>SUM($G41:$AJ41)</f>
        <v>0</v>
      </c>
      <c r="AL41" s="167"/>
      <c r="AM41" s="186">
        <f>($AK41+$E41)-$AL42</f>
        <v>0</v>
      </c>
      <c r="AN41" s="349">
        <f>D41*AL42</f>
        <v>0</v>
      </c>
    </row>
    <row r="42" spans="2:40" s="293" customFormat="1" x14ac:dyDescent="0.45">
      <c r="B42" s="437"/>
      <c r="C42" s="363"/>
      <c r="D42" s="364"/>
      <c r="E42" s="439"/>
      <c r="F42" s="159" t="s">
        <v>158</v>
      </c>
      <c r="G42" s="160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2"/>
      <c r="AL42" s="184">
        <f>SUM($G42:$AJ42)</f>
        <v>0</v>
      </c>
      <c r="AM42" s="163"/>
      <c r="AN42" s="440"/>
    </row>
    <row r="43" spans="2:40" s="293" customFormat="1" x14ac:dyDescent="0.45">
      <c r="B43" s="436">
        <f>'8月'!B43</f>
        <v>0</v>
      </c>
      <c r="C43" s="343">
        <f>IFERROR(VLOOKUP($B43,品名!$BP$4:$BR$160,3,TRUE),"")</f>
        <v>0</v>
      </c>
      <c r="D43" s="345">
        <f>IFERROR(VLOOKUP($B43,品名!$BP$2:$BR$160,2,TRUE),"")</f>
        <v>0</v>
      </c>
      <c r="E43" s="438">
        <f>'8月'!$AN$43</f>
        <v>0</v>
      </c>
      <c r="F43" s="164" t="s">
        <v>157</v>
      </c>
      <c r="G43" s="165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85">
        <f>SUM($G43:$AJ43)</f>
        <v>0</v>
      </c>
      <c r="AL43" s="167"/>
      <c r="AM43" s="186">
        <f>($AK43+$E43)-$AL44</f>
        <v>0</v>
      </c>
      <c r="AN43" s="349">
        <f>D43*AL44</f>
        <v>0</v>
      </c>
    </row>
    <row r="44" spans="2:40" s="293" customFormat="1" ht="20.25" thickBot="1" x14ac:dyDescent="0.5">
      <c r="B44" s="441"/>
      <c r="C44" s="344"/>
      <c r="D44" s="346"/>
      <c r="E44" s="442"/>
      <c r="F44" s="172" t="s">
        <v>158</v>
      </c>
      <c r="G44" s="173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5"/>
      <c r="AL44" s="187">
        <f>SUM($G44:$AJ44)</f>
        <v>0</v>
      </c>
      <c r="AM44" s="176"/>
      <c r="AN44" s="443"/>
    </row>
    <row r="45" spans="2:40" s="293" customFormat="1" ht="20.45" customHeight="1" thickTop="1" x14ac:dyDescent="0.45">
      <c r="B45" s="351" t="s">
        <v>159</v>
      </c>
      <c r="C45" s="352"/>
      <c r="D45" s="355"/>
      <c r="E45" s="357">
        <f>SUM($E$5:$E$44)</f>
        <v>0</v>
      </c>
      <c r="F45" s="177" t="s">
        <v>157</v>
      </c>
      <c r="G45" s="298">
        <f>SUM(G5,G7,G9,G11,G13,G15,G17,G19,G21,G23,G25,G27,G29,G31,G33,G35,G37,G39,G41,G43)</f>
        <v>0</v>
      </c>
      <c r="H45" s="299">
        <f t="shared" ref="H45:AJ46" si="0">SUM(H5,H7,H9,H11,H13,H15,H17,H19,H21,H23,H25,H27,H29,H31,H33,H35,H37,H39,H41,H43)</f>
        <v>0</v>
      </c>
      <c r="I45" s="299">
        <f t="shared" si="0"/>
        <v>0</v>
      </c>
      <c r="J45" s="299">
        <f t="shared" si="0"/>
        <v>0</v>
      </c>
      <c r="K45" s="299">
        <f t="shared" si="0"/>
        <v>0</v>
      </c>
      <c r="L45" s="299">
        <f t="shared" si="0"/>
        <v>0</v>
      </c>
      <c r="M45" s="299">
        <f t="shared" si="0"/>
        <v>0</v>
      </c>
      <c r="N45" s="299">
        <f t="shared" si="0"/>
        <v>0</v>
      </c>
      <c r="O45" s="299">
        <f t="shared" si="0"/>
        <v>0</v>
      </c>
      <c r="P45" s="299">
        <f t="shared" si="0"/>
        <v>0</v>
      </c>
      <c r="Q45" s="299">
        <f t="shared" si="0"/>
        <v>0</v>
      </c>
      <c r="R45" s="299">
        <f t="shared" si="0"/>
        <v>0</v>
      </c>
      <c r="S45" s="299">
        <f t="shared" si="0"/>
        <v>0</v>
      </c>
      <c r="T45" s="299">
        <f t="shared" si="0"/>
        <v>0</v>
      </c>
      <c r="U45" s="299">
        <f t="shared" si="0"/>
        <v>0</v>
      </c>
      <c r="V45" s="299">
        <f t="shared" si="0"/>
        <v>0</v>
      </c>
      <c r="W45" s="299">
        <f t="shared" si="0"/>
        <v>0</v>
      </c>
      <c r="X45" s="299">
        <f t="shared" si="0"/>
        <v>0</v>
      </c>
      <c r="Y45" s="299">
        <f t="shared" si="0"/>
        <v>0</v>
      </c>
      <c r="Z45" s="299">
        <f t="shared" si="0"/>
        <v>0</v>
      </c>
      <c r="AA45" s="299">
        <f t="shared" si="0"/>
        <v>0</v>
      </c>
      <c r="AB45" s="299">
        <f t="shared" si="0"/>
        <v>0</v>
      </c>
      <c r="AC45" s="299">
        <f t="shared" si="0"/>
        <v>0</v>
      </c>
      <c r="AD45" s="299">
        <f t="shared" si="0"/>
        <v>0</v>
      </c>
      <c r="AE45" s="299">
        <f t="shared" si="0"/>
        <v>0</v>
      </c>
      <c r="AF45" s="299">
        <f t="shared" si="0"/>
        <v>0</v>
      </c>
      <c r="AG45" s="299">
        <f t="shared" si="0"/>
        <v>0</v>
      </c>
      <c r="AH45" s="299">
        <f t="shared" si="0"/>
        <v>0</v>
      </c>
      <c r="AI45" s="299">
        <f t="shared" si="0"/>
        <v>0</v>
      </c>
      <c r="AJ45" s="193">
        <f t="shared" si="0"/>
        <v>0</v>
      </c>
      <c r="AK45" s="189">
        <f>SUM($G45:$AJ45)</f>
        <v>0</v>
      </c>
      <c r="AL45" s="178"/>
      <c r="AM45" s="190">
        <f>($AK45+$E45)-$AL46</f>
        <v>0</v>
      </c>
      <c r="AN45" s="359">
        <f>SUM(AN5:AN44)</f>
        <v>0</v>
      </c>
    </row>
    <row r="46" spans="2:40" s="293" customFormat="1" ht="20.25" thickBot="1" x14ac:dyDescent="0.5">
      <c r="B46" s="353"/>
      <c r="C46" s="354"/>
      <c r="D46" s="356"/>
      <c r="E46" s="358"/>
      <c r="F46" s="179" t="s">
        <v>158</v>
      </c>
      <c r="G46" s="300">
        <f>SUM(G6,G8,G10,G12,G14,G16,G18,G20,G22,G24,G26,G28,G30,G32,G34,G36,G38,G40,G42,G44)</f>
        <v>0</v>
      </c>
      <c r="H46" s="192">
        <f t="shared" si="0"/>
        <v>0</v>
      </c>
      <c r="I46" s="192">
        <f t="shared" si="0"/>
        <v>0</v>
      </c>
      <c r="J46" s="192">
        <f t="shared" si="0"/>
        <v>0</v>
      </c>
      <c r="K46" s="192">
        <f t="shared" si="0"/>
        <v>0</v>
      </c>
      <c r="L46" s="192">
        <f t="shared" si="0"/>
        <v>0</v>
      </c>
      <c r="M46" s="192">
        <f t="shared" si="0"/>
        <v>0</v>
      </c>
      <c r="N46" s="192">
        <f t="shared" si="0"/>
        <v>0</v>
      </c>
      <c r="O46" s="192">
        <f t="shared" si="0"/>
        <v>0</v>
      </c>
      <c r="P46" s="192">
        <f t="shared" si="0"/>
        <v>0</v>
      </c>
      <c r="Q46" s="192">
        <f t="shared" si="0"/>
        <v>0</v>
      </c>
      <c r="R46" s="192">
        <f t="shared" si="0"/>
        <v>0</v>
      </c>
      <c r="S46" s="192">
        <f t="shared" si="0"/>
        <v>0</v>
      </c>
      <c r="T46" s="192">
        <f t="shared" si="0"/>
        <v>0</v>
      </c>
      <c r="U46" s="192">
        <f t="shared" si="0"/>
        <v>0</v>
      </c>
      <c r="V46" s="192">
        <f t="shared" si="0"/>
        <v>0</v>
      </c>
      <c r="W46" s="192">
        <f t="shared" si="0"/>
        <v>0</v>
      </c>
      <c r="X46" s="192">
        <f t="shared" si="0"/>
        <v>0</v>
      </c>
      <c r="Y46" s="192">
        <f t="shared" si="0"/>
        <v>0</v>
      </c>
      <c r="Z46" s="192">
        <f t="shared" si="0"/>
        <v>0</v>
      </c>
      <c r="AA46" s="192">
        <f t="shared" si="0"/>
        <v>0</v>
      </c>
      <c r="AB46" s="192">
        <f t="shared" si="0"/>
        <v>0</v>
      </c>
      <c r="AC46" s="192">
        <f t="shared" si="0"/>
        <v>0</v>
      </c>
      <c r="AD46" s="192">
        <f t="shared" si="0"/>
        <v>0</v>
      </c>
      <c r="AE46" s="192">
        <f t="shared" si="0"/>
        <v>0</v>
      </c>
      <c r="AF46" s="192">
        <f t="shared" si="0"/>
        <v>0</v>
      </c>
      <c r="AG46" s="192">
        <f t="shared" si="0"/>
        <v>0</v>
      </c>
      <c r="AH46" s="192">
        <f t="shared" si="0"/>
        <v>0</v>
      </c>
      <c r="AI46" s="192">
        <f t="shared" si="0"/>
        <v>0</v>
      </c>
      <c r="AJ46" s="215">
        <f t="shared" si="0"/>
        <v>0</v>
      </c>
      <c r="AK46" s="180"/>
      <c r="AL46" s="193">
        <f>SUM($G46:$AJ46)</f>
        <v>0</v>
      </c>
      <c r="AM46" s="181"/>
      <c r="AN46" s="435"/>
    </row>
    <row r="47" spans="2:40" s="293" customFormat="1" ht="20.25" thickTop="1" x14ac:dyDescent="0.45">
      <c r="D47" s="140"/>
      <c r="AK47" s="194">
        <f>SUM(AK5,AK7,AK9,AK11,AK13,AK15,AK17,AK19,AK21,AK23,AK25,AK27,AK29,AK31,AK33,AK35,AK37,AK39,AK41,AK43)</f>
        <v>0</v>
      </c>
      <c r="AL47" s="195">
        <f>SUM(AL6,AL8,AL10,AL12,AL14,AL16,AL18,AL20,AL22,AL24,AL26,AL28,AL30,AL32,AL34,AL36,AL38,AL40,AL42,AL44)</f>
        <v>0</v>
      </c>
      <c r="AM47" s="196">
        <f>SUM(AM5,AM7,AM9,AM11,AM13,AM15,AM17,AM19,AM21,AM23,AM25,AM27,AM29,AM31,AM33,AM35,AM37,AM39,AM41,AM43)</f>
        <v>0</v>
      </c>
    </row>
    <row r="48" spans="2:40" s="293" customFormat="1" x14ac:dyDescent="0.45">
      <c r="D48" s="140"/>
    </row>
    <row r="49" spans="4:4" s="293" customFormat="1" x14ac:dyDescent="0.45">
      <c r="D49" s="140"/>
    </row>
    <row r="50" spans="4:4" s="293" customFormat="1" x14ac:dyDescent="0.45">
      <c r="D50" s="140"/>
    </row>
    <row r="51" spans="4:4" s="293" customFormat="1" x14ac:dyDescent="0.45">
      <c r="D51" s="140"/>
    </row>
    <row r="52" spans="4:4" s="293" customFormat="1" x14ac:dyDescent="0.45">
      <c r="D52" s="140"/>
    </row>
    <row r="53" spans="4:4" s="293" customFormat="1" x14ac:dyDescent="0.45">
      <c r="D53" s="140"/>
    </row>
    <row r="54" spans="4:4" s="293" customFormat="1" x14ac:dyDescent="0.45">
      <c r="D54" s="140"/>
    </row>
    <row r="55" spans="4:4" s="293" customFormat="1" x14ac:dyDescent="0.45">
      <c r="D55" s="140"/>
    </row>
    <row r="56" spans="4:4" s="293" customFormat="1" x14ac:dyDescent="0.45">
      <c r="D56" s="140"/>
    </row>
    <row r="57" spans="4:4" s="293" customFormat="1" x14ac:dyDescent="0.45">
      <c r="D57" s="140"/>
    </row>
    <row r="58" spans="4:4" s="293" customFormat="1" x14ac:dyDescent="0.45">
      <c r="D58" s="140"/>
    </row>
    <row r="59" spans="4:4" s="293" customFormat="1" x14ac:dyDescent="0.45">
      <c r="D59" s="140"/>
    </row>
    <row r="60" spans="4:4" s="293" customFormat="1" x14ac:dyDescent="0.45">
      <c r="D60" s="140"/>
    </row>
    <row r="61" spans="4:4" s="293" customFormat="1" x14ac:dyDescent="0.45">
      <c r="D61" s="140"/>
    </row>
    <row r="62" spans="4:4" s="293" customFormat="1" x14ac:dyDescent="0.45">
      <c r="D62" s="140"/>
    </row>
    <row r="63" spans="4:4" s="293" customFormat="1" x14ac:dyDescent="0.45">
      <c r="D63" s="140"/>
    </row>
    <row r="64" spans="4:4" s="293" customFormat="1" x14ac:dyDescent="0.45">
      <c r="D64" s="140"/>
    </row>
    <row r="65" spans="4:4" s="293" customFormat="1" x14ac:dyDescent="0.45">
      <c r="D65" s="140"/>
    </row>
    <row r="66" spans="4:4" s="293" customFormat="1" x14ac:dyDescent="0.45">
      <c r="D66" s="140"/>
    </row>
    <row r="67" spans="4:4" s="293" customFormat="1" x14ac:dyDescent="0.45">
      <c r="D67" s="140"/>
    </row>
    <row r="68" spans="4:4" s="293" customFormat="1" x14ac:dyDescent="0.45">
      <c r="D68" s="140"/>
    </row>
    <row r="69" spans="4:4" s="293" customFormat="1" x14ac:dyDescent="0.45">
      <c r="D69" s="140"/>
    </row>
    <row r="70" spans="4:4" s="293" customFormat="1" x14ac:dyDescent="0.45">
      <c r="D70" s="140"/>
    </row>
    <row r="71" spans="4:4" s="293" customFormat="1" x14ac:dyDescent="0.45">
      <c r="D71" s="140"/>
    </row>
    <row r="72" spans="4:4" s="293" customFormat="1" x14ac:dyDescent="0.45">
      <c r="D72" s="140"/>
    </row>
    <row r="73" spans="4:4" s="293" customFormat="1" x14ac:dyDescent="0.45">
      <c r="D73" s="140"/>
    </row>
    <row r="74" spans="4:4" s="293" customFormat="1" ht="19.899999999999999" customHeight="1" x14ac:dyDescent="0.45">
      <c r="D74" s="140"/>
    </row>
    <row r="75" spans="4:4" s="293" customFormat="1" x14ac:dyDescent="0.45">
      <c r="D75" s="140"/>
    </row>
    <row r="76" spans="4:4" s="293" customFormat="1" x14ac:dyDescent="0.45">
      <c r="D76" s="140"/>
    </row>
    <row r="77" spans="4:4" s="293" customFormat="1" x14ac:dyDescent="0.45">
      <c r="D77" s="140"/>
    </row>
    <row r="78" spans="4:4" s="293" customFormat="1" x14ac:dyDescent="0.45">
      <c r="D78" s="140"/>
    </row>
    <row r="79" spans="4:4" s="293" customFormat="1" x14ac:dyDescent="0.45">
      <c r="D79" s="140"/>
    </row>
    <row r="80" spans="4:4" s="293" customFormat="1" x14ac:dyDescent="0.45">
      <c r="D80" s="140"/>
    </row>
    <row r="81" spans="4:4" s="293" customFormat="1" x14ac:dyDescent="0.45">
      <c r="D81" s="140"/>
    </row>
    <row r="82" spans="4:4" s="293" customFormat="1" x14ac:dyDescent="0.45">
      <c r="D82" s="140"/>
    </row>
    <row r="83" spans="4:4" s="293" customFormat="1" x14ac:dyDescent="0.45">
      <c r="D83" s="140"/>
    </row>
    <row r="84" spans="4:4" s="293" customFormat="1" x14ac:dyDescent="0.45">
      <c r="D84" s="140"/>
    </row>
    <row r="85" spans="4:4" s="293" customFormat="1" x14ac:dyDescent="0.45">
      <c r="D85" s="140"/>
    </row>
    <row r="86" spans="4:4" s="293" customFormat="1" x14ac:dyDescent="0.45">
      <c r="D86" s="140"/>
    </row>
    <row r="87" spans="4:4" s="293" customFormat="1" x14ac:dyDescent="0.45">
      <c r="D87" s="140"/>
    </row>
    <row r="88" spans="4:4" s="293" customFormat="1" x14ac:dyDescent="0.45">
      <c r="D88" s="140"/>
    </row>
    <row r="89" spans="4:4" s="293" customFormat="1" x14ac:dyDescent="0.45">
      <c r="D89" s="140"/>
    </row>
    <row r="90" spans="4:4" s="293" customFormat="1" x14ac:dyDescent="0.45">
      <c r="D90" s="140"/>
    </row>
    <row r="91" spans="4:4" s="293" customFormat="1" x14ac:dyDescent="0.45">
      <c r="D91" s="140"/>
    </row>
    <row r="92" spans="4:4" s="293" customFormat="1" x14ac:dyDescent="0.45">
      <c r="D92" s="140"/>
    </row>
    <row r="93" spans="4:4" s="293" customFormat="1" x14ac:dyDescent="0.45">
      <c r="D93" s="140"/>
    </row>
    <row r="94" spans="4:4" s="293" customFormat="1" x14ac:dyDescent="0.45">
      <c r="D94" s="140"/>
    </row>
    <row r="95" spans="4:4" s="293" customFormat="1" x14ac:dyDescent="0.45">
      <c r="D95" s="140"/>
    </row>
    <row r="96" spans="4:4" s="293" customFormat="1" x14ac:dyDescent="0.45">
      <c r="D96" s="140"/>
    </row>
    <row r="97" spans="4:4" s="293" customFormat="1" x14ac:dyDescent="0.45">
      <c r="D97" s="140"/>
    </row>
    <row r="98" spans="4:4" s="293" customFormat="1" x14ac:dyDescent="0.45">
      <c r="D98" s="140"/>
    </row>
    <row r="99" spans="4:4" s="293" customFormat="1" x14ac:dyDescent="0.45">
      <c r="D99" s="140"/>
    </row>
    <row r="100" spans="4:4" s="293" customFormat="1" x14ac:dyDescent="0.45">
      <c r="D100" s="140"/>
    </row>
    <row r="101" spans="4:4" s="293" customFormat="1" x14ac:dyDescent="0.45">
      <c r="D101" s="140"/>
    </row>
    <row r="102" spans="4:4" s="293" customFormat="1" x14ac:dyDescent="0.45">
      <c r="D102" s="140"/>
    </row>
    <row r="103" spans="4:4" s="293" customFormat="1" x14ac:dyDescent="0.45">
      <c r="D103" s="140"/>
    </row>
    <row r="104" spans="4:4" s="293" customFormat="1" x14ac:dyDescent="0.45">
      <c r="D104" s="140"/>
    </row>
    <row r="105" spans="4:4" s="293" customFormat="1" x14ac:dyDescent="0.45">
      <c r="D105" s="140"/>
    </row>
    <row r="106" spans="4:4" s="293" customFormat="1" x14ac:dyDescent="0.45">
      <c r="D106" s="140"/>
    </row>
    <row r="107" spans="4:4" s="293" customFormat="1" x14ac:dyDescent="0.45">
      <c r="D107" s="140"/>
    </row>
    <row r="108" spans="4:4" s="293" customFormat="1" x14ac:dyDescent="0.45">
      <c r="D108" s="140"/>
    </row>
    <row r="109" spans="4:4" s="293" customFormat="1" x14ac:dyDescent="0.45">
      <c r="D109" s="140"/>
    </row>
    <row r="110" spans="4:4" s="293" customFormat="1" x14ac:dyDescent="0.45">
      <c r="D110" s="140"/>
    </row>
    <row r="111" spans="4:4" s="293" customFormat="1" x14ac:dyDescent="0.45">
      <c r="D111" s="140"/>
    </row>
    <row r="112" spans="4:4" s="293" customFormat="1" x14ac:dyDescent="0.45">
      <c r="D112" s="140"/>
    </row>
    <row r="113" spans="4:4" s="293" customFormat="1" x14ac:dyDescent="0.45">
      <c r="D113" s="140"/>
    </row>
    <row r="114" spans="4:4" s="293" customFormat="1" x14ac:dyDescent="0.45">
      <c r="D114" s="140"/>
    </row>
    <row r="115" spans="4:4" s="293" customFormat="1" x14ac:dyDescent="0.45">
      <c r="D115" s="140"/>
    </row>
    <row r="116" spans="4:4" s="293" customFormat="1" x14ac:dyDescent="0.45">
      <c r="D116" s="140"/>
    </row>
    <row r="117" spans="4:4" s="293" customFormat="1" x14ac:dyDescent="0.45">
      <c r="D117" s="140"/>
    </row>
    <row r="118" spans="4:4" s="293" customFormat="1" x14ac:dyDescent="0.45">
      <c r="D118" s="140"/>
    </row>
    <row r="119" spans="4:4" s="293" customFormat="1" x14ac:dyDescent="0.45">
      <c r="D119" s="140"/>
    </row>
    <row r="120" spans="4:4" s="293" customFormat="1" x14ac:dyDescent="0.45">
      <c r="D120" s="140"/>
    </row>
    <row r="121" spans="4:4" s="293" customFormat="1" x14ac:dyDescent="0.45">
      <c r="D121" s="140"/>
    </row>
    <row r="122" spans="4:4" s="293" customFormat="1" x14ac:dyDescent="0.45">
      <c r="D122" s="140"/>
    </row>
    <row r="123" spans="4:4" s="293" customFormat="1" x14ac:dyDescent="0.45">
      <c r="D123" s="140"/>
    </row>
    <row r="124" spans="4:4" s="293" customFormat="1" x14ac:dyDescent="0.45">
      <c r="D124" s="140"/>
    </row>
    <row r="125" spans="4:4" s="293" customFormat="1" x14ac:dyDescent="0.45">
      <c r="D125" s="140"/>
    </row>
    <row r="126" spans="4:4" s="293" customFormat="1" x14ac:dyDescent="0.45">
      <c r="D126" s="140"/>
    </row>
    <row r="127" spans="4:4" s="293" customFormat="1" x14ac:dyDescent="0.45">
      <c r="D127" s="140"/>
    </row>
    <row r="128" spans="4:4" s="293" customFormat="1" x14ac:dyDescent="0.45">
      <c r="D128" s="140"/>
    </row>
    <row r="129" spans="4:4" s="293" customFormat="1" x14ac:dyDescent="0.45">
      <c r="D129" s="140"/>
    </row>
    <row r="130" spans="4:4" s="293" customFormat="1" x14ac:dyDescent="0.45">
      <c r="D130" s="140"/>
    </row>
    <row r="131" spans="4:4" s="293" customFormat="1" x14ac:dyDescent="0.45">
      <c r="D131" s="140"/>
    </row>
    <row r="132" spans="4:4" s="293" customFormat="1" x14ac:dyDescent="0.45">
      <c r="D132" s="140"/>
    </row>
    <row r="133" spans="4:4" s="293" customFormat="1" x14ac:dyDescent="0.45">
      <c r="D133" s="140"/>
    </row>
    <row r="134" spans="4:4" s="293" customFormat="1" x14ac:dyDescent="0.45">
      <c r="D134" s="140"/>
    </row>
    <row r="135" spans="4:4" s="293" customFormat="1" x14ac:dyDescent="0.45">
      <c r="D135" s="140"/>
    </row>
    <row r="136" spans="4:4" s="293" customFormat="1" x14ac:dyDescent="0.45">
      <c r="D136" s="140"/>
    </row>
    <row r="137" spans="4:4" s="293" customFormat="1" x14ac:dyDescent="0.45">
      <c r="D137" s="140"/>
    </row>
    <row r="138" spans="4:4" s="293" customFormat="1" x14ac:dyDescent="0.45">
      <c r="D138" s="140"/>
    </row>
    <row r="139" spans="4:4" s="293" customFormat="1" x14ac:dyDescent="0.45">
      <c r="D139" s="140"/>
    </row>
    <row r="140" spans="4:4" s="293" customFormat="1" x14ac:dyDescent="0.45">
      <c r="D140" s="140"/>
    </row>
    <row r="141" spans="4:4" s="293" customFormat="1" x14ac:dyDescent="0.45">
      <c r="D141" s="140"/>
    </row>
    <row r="142" spans="4:4" s="293" customFormat="1" x14ac:dyDescent="0.45">
      <c r="D142" s="140"/>
    </row>
    <row r="143" spans="4:4" s="293" customFormat="1" x14ac:dyDescent="0.45">
      <c r="D143" s="140"/>
    </row>
    <row r="144" spans="4:4" s="293" customFormat="1" x14ac:dyDescent="0.45">
      <c r="D144" s="140"/>
    </row>
    <row r="145" spans="4:4" s="293" customFormat="1" x14ac:dyDescent="0.45">
      <c r="D145" s="140"/>
    </row>
    <row r="146" spans="4:4" s="293" customFormat="1" x14ac:dyDescent="0.45">
      <c r="D146" s="140"/>
    </row>
    <row r="147" spans="4:4" s="293" customFormat="1" x14ac:dyDescent="0.45">
      <c r="D147" s="140"/>
    </row>
    <row r="148" spans="4:4" s="293" customFormat="1" x14ac:dyDescent="0.45">
      <c r="D148" s="140"/>
    </row>
    <row r="149" spans="4:4" s="293" customFormat="1" x14ac:dyDescent="0.45">
      <c r="D149" s="140"/>
    </row>
    <row r="150" spans="4:4" s="293" customFormat="1" x14ac:dyDescent="0.45">
      <c r="D150" s="140"/>
    </row>
    <row r="151" spans="4:4" s="293" customFormat="1" x14ac:dyDescent="0.45">
      <c r="D151" s="140"/>
    </row>
    <row r="152" spans="4:4" s="293" customFormat="1" x14ac:dyDescent="0.45">
      <c r="D152" s="140"/>
    </row>
    <row r="153" spans="4:4" s="293" customFormat="1" x14ac:dyDescent="0.45">
      <c r="D153" s="140"/>
    </row>
    <row r="154" spans="4:4" s="293" customFormat="1" x14ac:dyDescent="0.45">
      <c r="D154" s="140"/>
    </row>
    <row r="155" spans="4:4" s="293" customFormat="1" x14ac:dyDescent="0.45">
      <c r="D155" s="140"/>
    </row>
    <row r="156" spans="4:4" s="293" customFormat="1" x14ac:dyDescent="0.45">
      <c r="D156" s="140"/>
    </row>
    <row r="157" spans="4:4" s="293" customFormat="1" x14ac:dyDescent="0.45">
      <c r="D157" s="140"/>
    </row>
    <row r="158" spans="4:4" s="293" customFormat="1" x14ac:dyDescent="0.45">
      <c r="D158" s="140"/>
    </row>
    <row r="159" spans="4:4" s="293" customFormat="1" x14ac:dyDescent="0.45">
      <c r="D159" s="140"/>
    </row>
    <row r="160" spans="4:4" s="293" customFormat="1" x14ac:dyDescent="0.45">
      <c r="D160" s="140"/>
    </row>
    <row r="161" spans="4:4" s="293" customFormat="1" x14ac:dyDescent="0.45">
      <c r="D161" s="140"/>
    </row>
    <row r="162" spans="4:4" s="293" customFormat="1" x14ac:dyDescent="0.45">
      <c r="D162" s="140"/>
    </row>
    <row r="163" spans="4:4" s="293" customFormat="1" x14ac:dyDescent="0.45">
      <c r="D163" s="140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N5:AN6"/>
    <mergeCell ref="B7:B8"/>
    <mergeCell ref="C7:C8"/>
    <mergeCell ref="D7:D8"/>
    <mergeCell ref="E7:E8"/>
    <mergeCell ref="AN7:AN8"/>
    <mergeCell ref="B9:B10"/>
    <mergeCell ref="C9:C10"/>
    <mergeCell ref="D9:D10"/>
    <mergeCell ref="E9:E10"/>
    <mergeCell ref="AN9:AN10"/>
    <mergeCell ref="B11:B12"/>
    <mergeCell ref="C11:C12"/>
    <mergeCell ref="D11:D12"/>
    <mergeCell ref="E11:E12"/>
    <mergeCell ref="AN11:AN12"/>
    <mergeCell ref="B13:B14"/>
    <mergeCell ref="C13:C14"/>
    <mergeCell ref="D13:D14"/>
    <mergeCell ref="E13:E14"/>
    <mergeCell ref="AN13:AN14"/>
    <mergeCell ref="B15:B16"/>
    <mergeCell ref="C15:C16"/>
    <mergeCell ref="D15:D16"/>
    <mergeCell ref="E15:E16"/>
    <mergeCell ref="AN15:AN16"/>
    <mergeCell ref="B17:B18"/>
    <mergeCell ref="C17:C18"/>
    <mergeCell ref="D17:D18"/>
    <mergeCell ref="E17:E18"/>
    <mergeCell ref="AN17:AN18"/>
    <mergeCell ref="B19:B20"/>
    <mergeCell ref="C19:C20"/>
    <mergeCell ref="D19:D20"/>
    <mergeCell ref="E19:E20"/>
    <mergeCell ref="AN19:AN20"/>
    <mergeCell ref="B21:B22"/>
    <mergeCell ref="C21:C22"/>
    <mergeCell ref="D21:D22"/>
    <mergeCell ref="E21:E22"/>
    <mergeCell ref="AN21:AN22"/>
    <mergeCell ref="B23:B24"/>
    <mergeCell ref="C23:C24"/>
    <mergeCell ref="D23:D24"/>
    <mergeCell ref="E23:E24"/>
    <mergeCell ref="AN23:AN24"/>
    <mergeCell ref="B25:B26"/>
    <mergeCell ref="C25:C26"/>
    <mergeCell ref="D25:D26"/>
    <mergeCell ref="E25:E26"/>
    <mergeCell ref="AN25:AN26"/>
    <mergeCell ref="B27:B28"/>
    <mergeCell ref="C27:C28"/>
    <mergeCell ref="D27:D28"/>
    <mergeCell ref="E27:E28"/>
    <mergeCell ref="AN27:AN28"/>
    <mergeCell ref="B29:B30"/>
    <mergeCell ref="C29:C30"/>
    <mergeCell ref="D29:D30"/>
    <mergeCell ref="E29:E30"/>
    <mergeCell ref="AN29:AN30"/>
    <mergeCell ref="B31:B32"/>
    <mergeCell ref="C31:C32"/>
    <mergeCell ref="D31:D32"/>
    <mergeCell ref="E31:E32"/>
    <mergeCell ref="AN31:AN32"/>
    <mergeCell ref="B33:B34"/>
    <mergeCell ref="C33:C34"/>
    <mergeCell ref="D33:D34"/>
    <mergeCell ref="E33:E34"/>
    <mergeCell ref="AN33:AN34"/>
    <mergeCell ref="B35:B36"/>
    <mergeCell ref="C35:C36"/>
    <mergeCell ref="D35:D36"/>
    <mergeCell ref="E35:E36"/>
    <mergeCell ref="AN35:AN36"/>
    <mergeCell ref="B37:B38"/>
    <mergeCell ref="C37:C38"/>
    <mergeCell ref="D37:D38"/>
    <mergeCell ref="E37:E38"/>
    <mergeCell ref="AN37:AN38"/>
    <mergeCell ref="B39:B40"/>
    <mergeCell ref="C39:C40"/>
    <mergeCell ref="D39:D40"/>
    <mergeCell ref="E39:E40"/>
    <mergeCell ref="AN39:AN40"/>
    <mergeCell ref="B45:C46"/>
    <mergeCell ref="D45:D46"/>
    <mergeCell ref="E45:E46"/>
    <mergeCell ref="AN45:AN46"/>
    <mergeCell ref="B41:B42"/>
    <mergeCell ref="C41:C42"/>
    <mergeCell ref="D41:D42"/>
    <mergeCell ref="E41:E42"/>
    <mergeCell ref="AN41:AN42"/>
    <mergeCell ref="B43:B44"/>
    <mergeCell ref="C43:C44"/>
    <mergeCell ref="D43:D44"/>
    <mergeCell ref="E43:E44"/>
    <mergeCell ref="AN43:AN44"/>
  </mergeCells>
  <phoneticPr fontId="2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CCB68-5B93-4056-9969-150909F9CD52}">
  <sheetPr transitionEvaluation="1"/>
  <dimension ref="B2:BU163"/>
  <sheetViews>
    <sheetView topLeftCell="A16" zoomScale="96" zoomScaleNormal="96" workbookViewId="0">
      <selection activeCell="B9" sqref="B9:B10"/>
    </sheetView>
  </sheetViews>
  <sheetFormatPr defaultColWidth="8.69921875" defaultRowHeight="19.5" x14ac:dyDescent="0.45"/>
  <cols>
    <col min="1" max="1" width="1.3984375" style="202" customWidth="1"/>
    <col min="2" max="2" width="7.69921875" style="202" customWidth="1"/>
    <col min="3" max="3" width="26.8984375" style="202" customWidth="1"/>
    <col min="4" max="4" width="8.69921875" style="202" customWidth="1"/>
    <col min="5" max="5" width="10.59765625" style="44" customWidth="1"/>
    <col min="6" max="6" width="5.69921875" style="202" customWidth="1"/>
    <col min="7" max="37" width="7.59765625" style="12" customWidth="1"/>
    <col min="38" max="40" width="9.19921875" style="202" customWidth="1"/>
    <col min="41" max="41" width="11.796875" style="202" customWidth="1"/>
    <col min="42" max="67" width="5.69921875" style="202" customWidth="1"/>
    <col min="68" max="68" width="5.69921875" style="11" customWidth="1"/>
    <col min="69" max="69" width="10.796875" style="202" customWidth="1"/>
    <col min="70" max="70" width="27.3984375" style="202" customWidth="1"/>
    <col min="71" max="71" width="5.69921875" style="202" customWidth="1"/>
    <col min="72" max="72" width="10.796875" style="202" customWidth="1"/>
    <col min="73" max="73" width="24.296875" style="202" customWidth="1"/>
    <col min="74" max="74" width="5.69921875" style="202" customWidth="1"/>
    <col min="75" max="79" width="5.296875" style="202" customWidth="1"/>
    <col min="80" max="16384" width="8.69921875" style="202"/>
  </cols>
  <sheetData>
    <row r="2" spans="2:73" ht="28.5" x14ac:dyDescent="0.45">
      <c r="C2" s="397" t="str">
        <f>'9月'!$C$2</f>
        <v>第     期 2022年4月 ～ 2023年3月</v>
      </c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</row>
    <row r="3" spans="2:73" ht="20.25" thickBot="1" x14ac:dyDescent="0.5">
      <c r="E3" s="13"/>
      <c r="F3" s="9"/>
      <c r="G3" s="10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9"/>
      <c r="AM3" s="9"/>
      <c r="AN3" s="9"/>
    </row>
    <row r="4" spans="2:73" ht="39" customHeight="1" thickBot="1" x14ac:dyDescent="0.5">
      <c r="B4" s="14" t="s">
        <v>37</v>
      </c>
      <c r="C4" s="15" t="s">
        <v>36</v>
      </c>
      <c r="D4" s="16" t="s">
        <v>141</v>
      </c>
      <c r="E4" s="17" t="s">
        <v>374</v>
      </c>
      <c r="F4" s="18" t="s">
        <v>160</v>
      </c>
      <c r="G4" s="19">
        <v>1</v>
      </c>
      <c r="H4" s="20">
        <v>2</v>
      </c>
      <c r="I4" s="20">
        <v>3</v>
      </c>
      <c r="J4" s="20">
        <v>4</v>
      </c>
      <c r="K4" s="20">
        <v>5</v>
      </c>
      <c r="L4" s="20">
        <v>6</v>
      </c>
      <c r="M4" s="20">
        <v>7</v>
      </c>
      <c r="N4" s="20">
        <v>8</v>
      </c>
      <c r="O4" s="20">
        <v>9</v>
      </c>
      <c r="P4" s="20">
        <v>10</v>
      </c>
      <c r="Q4" s="20">
        <v>11</v>
      </c>
      <c r="R4" s="20">
        <v>12</v>
      </c>
      <c r="S4" s="20">
        <v>13</v>
      </c>
      <c r="T4" s="20">
        <v>14</v>
      </c>
      <c r="U4" s="20">
        <v>15</v>
      </c>
      <c r="V4" s="20">
        <v>16</v>
      </c>
      <c r="W4" s="20">
        <v>17</v>
      </c>
      <c r="X4" s="20">
        <v>18</v>
      </c>
      <c r="Y4" s="20">
        <v>19</v>
      </c>
      <c r="Z4" s="20">
        <v>20</v>
      </c>
      <c r="AA4" s="20">
        <v>21</v>
      </c>
      <c r="AB4" s="20">
        <v>22</v>
      </c>
      <c r="AC4" s="20">
        <v>23</v>
      </c>
      <c r="AD4" s="20">
        <v>24</v>
      </c>
      <c r="AE4" s="20">
        <v>25</v>
      </c>
      <c r="AF4" s="20">
        <v>26</v>
      </c>
      <c r="AG4" s="20">
        <v>27</v>
      </c>
      <c r="AH4" s="20">
        <v>28</v>
      </c>
      <c r="AI4" s="20">
        <v>29</v>
      </c>
      <c r="AJ4" s="20">
        <v>30</v>
      </c>
      <c r="AK4" s="21">
        <v>31</v>
      </c>
      <c r="AL4" s="22" t="s">
        <v>382</v>
      </c>
      <c r="AM4" s="23" t="s">
        <v>381</v>
      </c>
      <c r="AN4" s="24" t="s">
        <v>380</v>
      </c>
      <c r="AO4" s="25" t="s">
        <v>207</v>
      </c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10"/>
      <c r="BP4" s="26"/>
      <c r="BQ4" s="26"/>
      <c r="BR4" s="26"/>
    </row>
    <row r="5" spans="2:73" s="10" customFormat="1" x14ac:dyDescent="0.45">
      <c r="B5" s="399">
        <f>'9月'!B5</f>
        <v>0</v>
      </c>
      <c r="C5" s="401">
        <f>IFERROR(VLOOKUP($B5,品名!$BP$4:$BR$160,3,TRUE),"")</f>
        <v>0</v>
      </c>
      <c r="D5" s="374">
        <f>IFERROR(VLOOKUP($B5,品名!$BP$2:$BR$160,2,TRUE),"")</f>
        <v>0</v>
      </c>
      <c r="E5" s="403">
        <f>'9月'!$AM$5</f>
        <v>0</v>
      </c>
      <c r="F5" s="27" t="s">
        <v>157</v>
      </c>
      <c r="G5" s="108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46">
        <f>SUM($G5:$AK5)</f>
        <v>0</v>
      </c>
      <c r="AM5" s="28"/>
      <c r="AN5" s="47">
        <f>($AL5+$E5)-$AM6</f>
        <v>0</v>
      </c>
      <c r="AO5" s="376">
        <f>D5*AM6</f>
        <v>0</v>
      </c>
      <c r="BS5" s="202"/>
      <c r="BT5" s="202"/>
      <c r="BU5" s="202"/>
    </row>
    <row r="6" spans="2:73" s="10" customFormat="1" ht="19.5" customHeight="1" x14ac:dyDescent="0.45">
      <c r="B6" s="400"/>
      <c r="C6" s="402"/>
      <c r="D6" s="364"/>
      <c r="E6" s="391"/>
      <c r="F6" s="29" t="s">
        <v>158</v>
      </c>
      <c r="G6" s="110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2"/>
      <c r="AL6" s="30"/>
      <c r="AM6" s="48">
        <f>SUM($G6:$AK6)</f>
        <v>0</v>
      </c>
      <c r="AN6" s="31"/>
      <c r="AO6" s="392"/>
      <c r="BS6" s="202"/>
      <c r="BT6" s="202"/>
      <c r="BU6" s="202"/>
    </row>
    <row r="7" spans="2:73" s="10" customFormat="1" x14ac:dyDescent="0.45">
      <c r="B7" s="386">
        <f>'9月'!B7</f>
        <v>0</v>
      </c>
      <c r="C7" s="388">
        <f>IFERROR(VLOOKUP($B7,品名!$BP$4:$BR$160,3,TRUE),"")</f>
        <v>0</v>
      </c>
      <c r="D7" s="345">
        <f>IFERROR(VLOOKUP($B7,品名!$BP$2:$BR$160,2,TRUE),"")</f>
        <v>0</v>
      </c>
      <c r="E7" s="390">
        <f>'9月'!$AM$7</f>
        <v>0</v>
      </c>
      <c r="F7" s="32" t="s">
        <v>157</v>
      </c>
      <c r="G7" s="113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5"/>
      <c r="AL7" s="49">
        <f>SUM($G7:$AK7)</f>
        <v>0</v>
      </c>
      <c r="AM7" s="33"/>
      <c r="AN7" s="50">
        <f>($AL7+$E7)-$AM8</f>
        <v>0</v>
      </c>
      <c r="AO7" s="349">
        <f t="shared" ref="AO7" si="0">D7*AM8</f>
        <v>0</v>
      </c>
      <c r="BS7" s="202"/>
      <c r="BT7" s="202"/>
      <c r="BU7" s="202"/>
    </row>
    <row r="8" spans="2:73" s="10" customFormat="1" ht="19.149999999999999" customHeight="1" x14ac:dyDescent="0.45">
      <c r="B8" s="387"/>
      <c r="C8" s="389"/>
      <c r="D8" s="364"/>
      <c r="E8" s="391"/>
      <c r="F8" s="29" t="s">
        <v>158</v>
      </c>
      <c r="G8" s="110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2"/>
      <c r="AL8" s="30"/>
      <c r="AM8" s="48">
        <f>SUM($G8:$AK8)</f>
        <v>0</v>
      </c>
      <c r="AN8" s="34"/>
      <c r="AO8" s="392"/>
      <c r="BS8" s="202"/>
      <c r="BT8" s="202"/>
      <c r="BU8" s="202"/>
    </row>
    <row r="9" spans="2:73" s="10" customFormat="1" x14ac:dyDescent="0.45">
      <c r="B9" s="386">
        <f>'9月'!B9</f>
        <v>0</v>
      </c>
      <c r="C9" s="388">
        <f>IFERROR(VLOOKUP($B9,品名!$BP$4:$BR$160,3,TRUE),"")</f>
        <v>0</v>
      </c>
      <c r="D9" s="345">
        <f>IFERROR(VLOOKUP($B9,品名!$BP$2:$BR$160,2,TRUE),"")</f>
        <v>0</v>
      </c>
      <c r="E9" s="390">
        <f>'9月'!$AM$9</f>
        <v>0</v>
      </c>
      <c r="F9" s="32" t="s">
        <v>157</v>
      </c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5"/>
      <c r="AL9" s="49">
        <f>SUM($G9:$AK9)</f>
        <v>0</v>
      </c>
      <c r="AM9" s="33"/>
      <c r="AN9" s="50">
        <f>($AL9+$E9)-$AM10</f>
        <v>0</v>
      </c>
      <c r="AO9" s="349">
        <f t="shared" ref="AO9" si="1">D9*AM10</f>
        <v>0</v>
      </c>
      <c r="BS9" s="202"/>
      <c r="BT9" s="202"/>
      <c r="BU9" s="202" t="s">
        <v>156</v>
      </c>
    </row>
    <row r="10" spans="2:73" s="10" customFormat="1" ht="19.5" customHeight="1" x14ac:dyDescent="0.45">
      <c r="B10" s="387"/>
      <c r="C10" s="389"/>
      <c r="D10" s="364"/>
      <c r="E10" s="391"/>
      <c r="F10" s="29" t="s">
        <v>158</v>
      </c>
      <c r="G10" s="116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2"/>
      <c r="AL10" s="30"/>
      <c r="AM10" s="48">
        <f>SUM($G10:$AK10)</f>
        <v>0</v>
      </c>
      <c r="AN10" s="35"/>
      <c r="AO10" s="392"/>
      <c r="BS10" s="202"/>
      <c r="BT10" s="202"/>
      <c r="BU10" s="202"/>
    </row>
    <row r="11" spans="2:73" s="10" customFormat="1" x14ac:dyDescent="0.45">
      <c r="B11" s="386">
        <f>'9月'!B11</f>
        <v>0</v>
      </c>
      <c r="C11" s="388">
        <f>IFERROR(VLOOKUP($B11,品名!$BP$4:$BR$160,3,TRUE),"")</f>
        <v>0</v>
      </c>
      <c r="D11" s="345">
        <f>IFERROR(VLOOKUP($B11,品名!$BP$2:$BR$160,2,TRUE),"")</f>
        <v>0</v>
      </c>
      <c r="E11" s="390">
        <f>'9月'!$AM$11</f>
        <v>0</v>
      </c>
      <c r="F11" s="32" t="s">
        <v>157</v>
      </c>
      <c r="G11" s="113"/>
      <c r="H11" s="114"/>
      <c r="I11" s="114"/>
      <c r="J11" s="119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5"/>
      <c r="AL11" s="49">
        <f>SUM($G11:$AK11)</f>
        <v>0</v>
      </c>
      <c r="AM11" s="33"/>
      <c r="AN11" s="50">
        <f>($AL11+$E11)-$AM12</f>
        <v>0</v>
      </c>
      <c r="AO11" s="349">
        <f t="shared" ref="AO11" si="2">D11*AM12</f>
        <v>0</v>
      </c>
      <c r="BS11" s="202"/>
      <c r="BT11" s="202"/>
      <c r="BU11" s="202"/>
    </row>
    <row r="12" spans="2:73" s="10" customFormat="1" ht="19.149999999999999" customHeight="1" x14ac:dyDescent="0.45">
      <c r="B12" s="387"/>
      <c r="C12" s="389"/>
      <c r="D12" s="364"/>
      <c r="E12" s="391"/>
      <c r="F12" s="29" t="s">
        <v>158</v>
      </c>
      <c r="G12" s="116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2"/>
      <c r="AL12" s="30"/>
      <c r="AM12" s="48">
        <f>SUM($G12:$AK12)</f>
        <v>0</v>
      </c>
      <c r="AN12" s="31"/>
      <c r="AO12" s="392"/>
      <c r="BS12" s="202"/>
      <c r="BT12" s="202"/>
      <c r="BU12" s="202"/>
    </row>
    <row r="13" spans="2:73" s="10" customFormat="1" x14ac:dyDescent="0.45">
      <c r="B13" s="386">
        <f>'9月'!B13</f>
        <v>0</v>
      </c>
      <c r="C13" s="388">
        <f>IFERROR(VLOOKUP($B13,品名!$BP$4:$BR$160,3,TRUE),"")</f>
        <v>0</v>
      </c>
      <c r="D13" s="345">
        <f>IFERROR(VLOOKUP($B13,品名!$BP$2:$BR$160,2,TRUE),"")</f>
        <v>0</v>
      </c>
      <c r="E13" s="390">
        <f>'9月'!$AM$13</f>
        <v>0</v>
      </c>
      <c r="F13" s="32" t="s">
        <v>157</v>
      </c>
      <c r="G13" s="113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  <c r="AL13" s="49">
        <f>SUM($G13:$AK13)</f>
        <v>0</v>
      </c>
      <c r="AM13" s="33"/>
      <c r="AN13" s="50">
        <f>($AL13+$E13)-$AM14</f>
        <v>0</v>
      </c>
      <c r="AO13" s="349">
        <f t="shared" ref="AO13" si="3">D13*AM14</f>
        <v>0</v>
      </c>
      <c r="BS13" s="202"/>
      <c r="BT13" s="202"/>
      <c r="BU13" s="202"/>
    </row>
    <row r="14" spans="2:73" s="10" customFormat="1" ht="19.5" customHeight="1" x14ac:dyDescent="0.45">
      <c r="B14" s="387"/>
      <c r="C14" s="389"/>
      <c r="D14" s="364"/>
      <c r="E14" s="391"/>
      <c r="F14" s="29" t="s">
        <v>158</v>
      </c>
      <c r="G14" s="110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2"/>
      <c r="AL14" s="30"/>
      <c r="AM14" s="48">
        <f>SUM($G14:$AK14)</f>
        <v>0</v>
      </c>
      <c r="AN14" s="31"/>
      <c r="AO14" s="392"/>
      <c r="BS14" s="202"/>
      <c r="BT14" s="202"/>
      <c r="BU14" s="202"/>
    </row>
    <row r="15" spans="2:73" s="10" customFormat="1" x14ac:dyDescent="0.45">
      <c r="B15" s="386">
        <f>'9月'!B15</f>
        <v>0</v>
      </c>
      <c r="C15" s="388">
        <f>IFERROR(VLOOKUP($B15,品名!$BP$4:$BR$160,3,TRUE),"")</f>
        <v>0</v>
      </c>
      <c r="D15" s="345">
        <f>IFERROR(VLOOKUP($B15,品名!$BP$2:$BR$160,2,TRUE),"")</f>
        <v>0</v>
      </c>
      <c r="E15" s="390">
        <f>'9月'!$AM$15</f>
        <v>0</v>
      </c>
      <c r="F15" s="32" t="s">
        <v>157</v>
      </c>
      <c r="G15" s="113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  <c r="AL15" s="49">
        <f>SUM($G15:$AK15)</f>
        <v>0</v>
      </c>
      <c r="AM15" s="33"/>
      <c r="AN15" s="50">
        <f>($AL15+$E15)-$AM16</f>
        <v>0</v>
      </c>
      <c r="AO15" s="349">
        <f t="shared" ref="AO15" si="4">D15*AM16</f>
        <v>0</v>
      </c>
      <c r="BS15" s="202"/>
      <c r="BT15" s="202"/>
      <c r="BU15" s="202"/>
    </row>
    <row r="16" spans="2:73" s="10" customFormat="1" ht="19.149999999999999" customHeight="1" x14ac:dyDescent="0.45">
      <c r="B16" s="387"/>
      <c r="C16" s="389"/>
      <c r="D16" s="364"/>
      <c r="E16" s="391"/>
      <c r="F16" s="29" t="s">
        <v>158</v>
      </c>
      <c r="G16" s="110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2"/>
      <c r="AL16" s="30"/>
      <c r="AM16" s="48">
        <f>SUM($G16:$AK16)</f>
        <v>0</v>
      </c>
      <c r="AN16" s="31"/>
      <c r="AO16" s="392"/>
      <c r="BS16" s="202"/>
      <c r="BT16" s="202"/>
      <c r="BU16" s="202"/>
    </row>
    <row r="17" spans="2:73" s="10" customFormat="1" x14ac:dyDescent="0.45">
      <c r="B17" s="386">
        <f>'9月'!B17</f>
        <v>0</v>
      </c>
      <c r="C17" s="388">
        <f>IFERROR(VLOOKUP($B17,品名!$BP$4:$BR$160,3,TRUE),"")</f>
        <v>0</v>
      </c>
      <c r="D17" s="345">
        <f>IFERROR(VLOOKUP($B17,品名!$BP$2:$BR$160,2,TRUE),"")</f>
        <v>0</v>
      </c>
      <c r="E17" s="390">
        <f>'9月'!$AM$17</f>
        <v>0</v>
      </c>
      <c r="F17" s="32" t="s">
        <v>157</v>
      </c>
      <c r="G17" s="113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  <c r="AL17" s="49">
        <f>SUM($G17:$AK17)</f>
        <v>0</v>
      </c>
      <c r="AM17" s="33"/>
      <c r="AN17" s="50">
        <f>($AL17+$E17)-$AM18</f>
        <v>0</v>
      </c>
      <c r="AO17" s="349">
        <f t="shared" ref="AO17" si="5">D17*AM18</f>
        <v>0</v>
      </c>
      <c r="BS17" s="202"/>
      <c r="BT17" s="202"/>
      <c r="BU17" s="202"/>
    </row>
    <row r="18" spans="2:73" s="10" customFormat="1" ht="19.149999999999999" customHeight="1" x14ac:dyDescent="0.45">
      <c r="B18" s="387"/>
      <c r="C18" s="389"/>
      <c r="D18" s="364"/>
      <c r="E18" s="391"/>
      <c r="F18" s="29" t="s">
        <v>158</v>
      </c>
      <c r="G18" s="110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2"/>
      <c r="AL18" s="30"/>
      <c r="AM18" s="48">
        <f>SUM($G18:$AK18)</f>
        <v>0</v>
      </c>
      <c r="AN18" s="31"/>
      <c r="AO18" s="392"/>
      <c r="BS18" s="202"/>
      <c r="BT18" s="202"/>
      <c r="BU18" s="202"/>
    </row>
    <row r="19" spans="2:73" s="10" customFormat="1" x14ac:dyDescent="0.45">
      <c r="B19" s="386">
        <f>'9月'!B19</f>
        <v>0</v>
      </c>
      <c r="C19" s="388">
        <f>IFERROR(VLOOKUP($B19,品名!$BP$4:$BR$160,3,TRUE),"")</f>
        <v>0</v>
      </c>
      <c r="D19" s="345">
        <f>IFERROR(VLOOKUP($B19,品名!$BP$2:$BR$160,2,TRUE),"")</f>
        <v>0</v>
      </c>
      <c r="E19" s="390">
        <f>'9月'!$AM$19</f>
        <v>0</v>
      </c>
      <c r="F19" s="32" t="s">
        <v>157</v>
      </c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5"/>
      <c r="AL19" s="49">
        <f>SUM($G19:$AK19)</f>
        <v>0</v>
      </c>
      <c r="AM19" s="33"/>
      <c r="AN19" s="50">
        <f>($AL19+$E19)-$AM20</f>
        <v>0</v>
      </c>
      <c r="AO19" s="349">
        <f t="shared" ref="AO19" si="6">D19*AM20</f>
        <v>0</v>
      </c>
      <c r="BS19" s="202"/>
      <c r="BT19" s="202"/>
      <c r="BU19" s="202"/>
    </row>
    <row r="20" spans="2:73" s="10" customFormat="1" ht="19.149999999999999" customHeight="1" x14ac:dyDescent="0.45">
      <c r="B20" s="387"/>
      <c r="C20" s="389"/>
      <c r="D20" s="364"/>
      <c r="E20" s="391"/>
      <c r="F20" s="29" t="s">
        <v>158</v>
      </c>
      <c r="G20" s="110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2"/>
      <c r="AL20" s="30"/>
      <c r="AM20" s="48">
        <f>SUM($G20:$AK20)</f>
        <v>0</v>
      </c>
      <c r="AN20" s="31"/>
      <c r="AO20" s="392"/>
      <c r="BS20" s="202"/>
      <c r="BT20" s="202"/>
      <c r="BU20" s="202"/>
    </row>
    <row r="21" spans="2:73" s="10" customFormat="1" x14ac:dyDescent="0.45">
      <c r="B21" s="386">
        <f>'9月'!B21</f>
        <v>0</v>
      </c>
      <c r="C21" s="388">
        <f>IFERROR(VLOOKUP($B21,品名!$BP$4:$BR$160,3,TRUE),"")</f>
        <v>0</v>
      </c>
      <c r="D21" s="345">
        <f>IFERROR(VLOOKUP($B21,品名!$BP$2:$BR$160,2,TRUE),"")</f>
        <v>0</v>
      </c>
      <c r="E21" s="390">
        <f>'9月'!$AM$21</f>
        <v>0</v>
      </c>
      <c r="F21" s="32" t="s">
        <v>157</v>
      </c>
      <c r="G21" s="113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5"/>
      <c r="AL21" s="49">
        <f>SUM($G21:$AK21)</f>
        <v>0</v>
      </c>
      <c r="AM21" s="33"/>
      <c r="AN21" s="50">
        <f>($AL21+$E21)-$AM22</f>
        <v>0</v>
      </c>
      <c r="AO21" s="349">
        <f t="shared" ref="AO21" si="7">D21*AM22</f>
        <v>0</v>
      </c>
      <c r="BS21" s="202"/>
      <c r="BT21" s="202"/>
      <c r="BU21" s="202"/>
    </row>
    <row r="22" spans="2:73" ht="19.899999999999999" customHeight="1" x14ac:dyDescent="0.45">
      <c r="B22" s="387"/>
      <c r="C22" s="389"/>
      <c r="D22" s="364"/>
      <c r="E22" s="391"/>
      <c r="F22" s="29" t="s">
        <v>158</v>
      </c>
      <c r="G22" s="110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2"/>
      <c r="AL22" s="30"/>
      <c r="AM22" s="48">
        <f>SUM($G22:$AK22)</f>
        <v>0</v>
      </c>
      <c r="AN22" s="31"/>
      <c r="AO22" s="392"/>
      <c r="BP22" s="202"/>
    </row>
    <row r="23" spans="2:73" x14ac:dyDescent="0.45">
      <c r="B23" s="386">
        <f>'9月'!B23</f>
        <v>0</v>
      </c>
      <c r="C23" s="388">
        <f>IFERROR(VLOOKUP($B23,品名!$BP$4:$BR$160,3,TRUE),"")</f>
        <v>0</v>
      </c>
      <c r="D23" s="345">
        <f>IFERROR(VLOOKUP($B23,品名!$BP$2:$BR$160,2,TRUE),"")</f>
        <v>0</v>
      </c>
      <c r="E23" s="390">
        <f>'9月'!$AM$23</f>
        <v>0</v>
      </c>
      <c r="F23" s="32" t="s">
        <v>157</v>
      </c>
      <c r="G23" s="113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5"/>
      <c r="AL23" s="49">
        <f>SUM($G23:$AK23)</f>
        <v>0</v>
      </c>
      <c r="AM23" s="33"/>
      <c r="AN23" s="50">
        <f>($AL23+$E23)-$AM24</f>
        <v>0</v>
      </c>
      <c r="AO23" s="349">
        <f t="shared" ref="AO23" si="8">D23*AM24</f>
        <v>0</v>
      </c>
      <c r="BP23" s="202"/>
    </row>
    <row r="24" spans="2:73" ht="19.899999999999999" customHeight="1" x14ac:dyDescent="0.45">
      <c r="B24" s="386"/>
      <c r="C24" s="389"/>
      <c r="D24" s="364"/>
      <c r="E24" s="391"/>
      <c r="F24" s="29" t="s">
        <v>158</v>
      </c>
      <c r="G24" s="110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2"/>
      <c r="AL24" s="30"/>
      <c r="AM24" s="48">
        <f>SUM($G24:$AK24)</f>
        <v>0</v>
      </c>
      <c r="AN24" s="31"/>
      <c r="AO24" s="392"/>
      <c r="BP24" s="202"/>
    </row>
    <row r="25" spans="2:73" x14ac:dyDescent="0.45">
      <c r="B25" s="386">
        <f>'8月'!B25</f>
        <v>0</v>
      </c>
      <c r="C25" s="388">
        <f>IFERROR(VLOOKUP($B25,品名!$BP$4:$BR$160,3,TRUE),"")</f>
        <v>0</v>
      </c>
      <c r="D25" s="345">
        <f>IFERROR(VLOOKUP($B25,品名!$BP$2:$BR$160,2,TRUE),"")</f>
        <v>0</v>
      </c>
      <c r="E25" s="390">
        <f>'9月'!$AM$25</f>
        <v>0</v>
      </c>
      <c r="F25" s="32" t="s">
        <v>157</v>
      </c>
      <c r="G25" s="113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5"/>
      <c r="AL25" s="49">
        <f>SUM($G25:$AK25)</f>
        <v>0</v>
      </c>
      <c r="AM25" s="33"/>
      <c r="AN25" s="50">
        <f>($AL25+$E25)-$AM26</f>
        <v>0</v>
      </c>
      <c r="AO25" s="349">
        <f t="shared" ref="AO25" si="9">D25*AM26</f>
        <v>0</v>
      </c>
      <c r="BP25" s="202"/>
    </row>
    <row r="26" spans="2:73" ht="19.899999999999999" customHeight="1" x14ac:dyDescent="0.45">
      <c r="B26" s="387"/>
      <c r="C26" s="389"/>
      <c r="D26" s="364"/>
      <c r="E26" s="391"/>
      <c r="F26" s="29" t="s">
        <v>158</v>
      </c>
      <c r="G26" s="110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2"/>
      <c r="AL26" s="30"/>
      <c r="AM26" s="48">
        <f>SUM($G26:$AK26)</f>
        <v>0</v>
      </c>
      <c r="AN26" s="31"/>
      <c r="AO26" s="392"/>
      <c r="BP26" s="202"/>
    </row>
    <row r="27" spans="2:73" ht="19.899999999999999" customHeight="1" x14ac:dyDescent="0.45">
      <c r="B27" s="386">
        <f>'9月'!B27</f>
        <v>0</v>
      </c>
      <c r="C27" s="388">
        <f>IFERROR(VLOOKUP($B27,品名!$BP$4:$BR$160,3,TRUE),"")</f>
        <v>0</v>
      </c>
      <c r="D27" s="345">
        <f>IFERROR(VLOOKUP($B27,品名!$BP$2:$BR$160,2,TRUE),"")</f>
        <v>0</v>
      </c>
      <c r="E27" s="390">
        <f>'9月'!$AM$27</f>
        <v>0</v>
      </c>
      <c r="F27" s="32" t="s">
        <v>157</v>
      </c>
      <c r="G27" s="113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5"/>
      <c r="AL27" s="49">
        <f>SUM($G27:$AK27)</f>
        <v>0</v>
      </c>
      <c r="AM27" s="33"/>
      <c r="AN27" s="47">
        <f>($AL27+$E27)-$AM28</f>
        <v>0</v>
      </c>
      <c r="AO27" s="349">
        <f t="shared" ref="AO27" si="10">D27*AM28</f>
        <v>0</v>
      </c>
      <c r="BP27" s="202"/>
    </row>
    <row r="28" spans="2:73" ht="19.899999999999999" customHeight="1" x14ac:dyDescent="0.45">
      <c r="B28" s="387"/>
      <c r="C28" s="389"/>
      <c r="D28" s="364"/>
      <c r="E28" s="391"/>
      <c r="F28" s="29" t="s">
        <v>158</v>
      </c>
      <c r="G28" s="110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2"/>
      <c r="AL28" s="30"/>
      <c r="AM28" s="48">
        <f>SUM($G28:$AK28)</f>
        <v>0</v>
      </c>
      <c r="AN28" s="31"/>
      <c r="AO28" s="392"/>
      <c r="BP28" s="202"/>
    </row>
    <row r="29" spans="2:73" ht="19.899999999999999" customHeight="1" x14ac:dyDescent="0.45">
      <c r="B29" s="386">
        <f>'9月'!B29</f>
        <v>0</v>
      </c>
      <c r="C29" s="388">
        <f>IFERROR(VLOOKUP($B29,品名!$BP$4:$BR$160,3,TRUE),"")</f>
        <v>0</v>
      </c>
      <c r="D29" s="345">
        <f>IFERROR(VLOOKUP($B29,品名!$BP$2:$BR$160,2,TRUE),"")</f>
        <v>0</v>
      </c>
      <c r="E29" s="390">
        <f>'9月'!$AM$29</f>
        <v>0</v>
      </c>
      <c r="F29" s="32" t="s">
        <v>157</v>
      </c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5"/>
      <c r="AL29" s="49">
        <f>SUM($G29:$AK29)</f>
        <v>0</v>
      </c>
      <c r="AM29" s="33"/>
      <c r="AN29" s="47">
        <f>($AL29+$E29)-$AM30</f>
        <v>0</v>
      </c>
      <c r="AO29" s="349">
        <f t="shared" ref="AO29" si="11">D29*AM30</f>
        <v>0</v>
      </c>
      <c r="BP29" s="202"/>
    </row>
    <row r="30" spans="2:73" ht="19.899999999999999" customHeight="1" x14ac:dyDescent="0.45">
      <c r="B30" s="386"/>
      <c r="C30" s="389"/>
      <c r="D30" s="364"/>
      <c r="E30" s="391"/>
      <c r="F30" s="29" t="s">
        <v>158</v>
      </c>
      <c r="G30" s="110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  <c r="AL30" s="30"/>
      <c r="AM30" s="48">
        <f>SUM($G30:$AK30)</f>
        <v>0</v>
      </c>
      <c r="AN30" s="31"/>
      <c r="AO30" s="392"/>
      <c r="BP30" s="202"/>
    </row>
    <row r="31" spans="2:73" x14ac:dyDescent="0.45">
      <c r="B31" s="386">
        <f>'9月'!B31</f>
        <v>0</v>
      </c>
      <c r="C31" s="388">
        <f>IFERROR(VLOOKUP($B31,品名!$BP$4:$BR$160,3,TRUE),"")</f>
        <v>0</v>
      </c>
      <c r="D31" s="345">
        <f>IFERROR(VLOOKUP($B31,品名!$BP$2:$BR$160,2,TRUE),"")</f>
        <v>0</v>
      </c>
      <c r="E31" s="390">
        <f>'9月'!$AM$31</f>
        <v>0</v>
      </c>
      <c r="F31" s="32" t="s">
        <v>157</v>
      </c>
      <c r="G31" s="113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5"/>
      <c r="AL31" s="49">
        <f>SUM($G31:$AK31)</f>
        <v>0</v>
      </c>
      <c r="AM31" s="33"/>
      <c r="AN31" s="47">
        <f>($AL31+$E31)-$AM32</f>
        <v>0</v>
      </c>
      <c r="AO31" s="349">
        <f t="shared" ref="AO31" si="12">D31*AM32</f>
        <v>0</v>
      </c>
      <c r="BP31" s="202"/>
    </row>
    <row r="32" spans="2:73" ht="19.5" customHeight="1" x14ac:dyDescent="0.45">
      <c r="B32" s="387"/>
      <c r="C32" s="389"/>
      <c r="D32" s="364"/>
      <c r="E32" s="391"/>
      <c r="F32" s="29" t="s">
        <v>158</v>
      </c>
      <c r="G32" s="110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  <c r="AL32" s="30"/>
      <c r="AM32" s="48">
        <f>SUM($G32:$AK32)</f>
        <v>0</v>
      </c>
      <c r="AN32" s="31"/>
      <c r="AO32" s="392"/>
      <c r="BP32" s="202"/>
    </row>
    <row r="33" spans="2:68" x14ac:dyDescent="0.45">
      <c r="B33" s="386">
        <f>'9月'!B33</f>
        <v>0</v>
      </c>
      <c r="C33" s="388">
        <f>IFERROR(VLOOKUP($B33,品名!$BP$4:$BR$160,3,TRUE),"")</f>
        <v>0</v>
      </c>
      <c r="D33" s="345">
        <f>IFERROR(VLOOKUP($B33,品名!$BP$2:$BR$160,2,TRUE),"")</f>
        <v>0</v>
      </c>
      <c r="E33" s="390">
        <f>'9月'!$AM$33</f>
        <v>0</v>
      </c>
      <c r="F33" s="32" t="s">
        <v>157</v>
      </c>
      <c r="G33" s="113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  <c r="AL33" s="49">
        <f>SUM($G33:$AK33)</f>
        <v>0</v>
      </c>
      <c r="AM33" s="33"/>
      <c r="AN33" s="47">
        <f>($AL33+$E33)-$AM34</f>
        <v>0</v>
      </c>
      <c r="AO33" s="349">
        <f t="shared" ref="AO33" si="13">D33*AM34</f>
        <v>0</v>
      </c>
      <c r="BP33" s="202"/>
    </row>
    <row r="34" spans="2:68" ht="19.899999999999999" customHeight="1" x14ac:dyDescent="0.45">
      <c r="B34" s="387"/>
      <c r="C34" s="389"/>
      <c r="D34" s="364"/>
      <c r="E34" s="391"/>
      <c r="F34" s="29" t="s">
        <v>158</v>
      </c>
      <c r="G34" s="110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2"/>
      <c r="AL34" s="30"/>
      <c r="AM34" s="48">
        <f>SUM($G34:$AK34)</f>
        <v>0</v>
      </c>
      <c r="AN34" s="31"/>
      <c r="AO34" s="392"/>
      <c r="BP34" s="202"/>
    </row>
    <row r="35" spans="2:68" x14ac:dyDescent="0.45">
      <c r="B35" s="386">
        <f>'9月'!B35</f>
        <v>0</v>
      </c>
      <c r="C35" s="388">
        <f>IFERROR(VLOOKUP($B35,品名!$BP$4:$BR$160,3,TRUE),"")</f>
        <v>0</v>
      </c>
      <c r="D35" s="345">
        <f>IFERROR(VLOOKUP($B35,品名!$BP$2:$BR$160,2,TRUE),"")</f>
        <v>0</v>
      </c>
      <c r="E35" s="390">
        <f>'9月'!$AM$35</f>
        <v>0</v>
      </c>
      <c r="F35" s="32" t="s">
        <v>157</v>
      </c>
      <c r="G35" s="113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5"/>
      <c r="AL35" s="49">
        <f>SUM($G35:$AK35)</f>
        <v>0</v>
      </c>
      <c r="AM35" s="33"/>
      <c r="AN35" s="47">
        <f>($AL35+$E35)-$AM36</f>
        <v>0</v>
      </c>
      <c r="AO35" s="349">
        <f t="shared" ref="AO35:AO37" si="14">D35*AM36</f>
        <v>0</v>
      </c>
      <c r="BP35" s="202"/>
    </row>
    <row r="36" spans="2:68" ht="20.45" customHeight="1" x14ac:dyDescent="0.45">
      <c r="B36" s="387"/>
      <c r="C36" s="389"/>
      <c r="D36" s="364"/>
      <c r="E36" s="391"/>
      <c r="F36" s="29" t="s">
        <v>158</v>
      </c>
      <c r="G36" s="110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2"/>
      <c r="AL36" s="30"/>
      <c r="AM36" s="48">
        <f>SUM($G36:$AK36)</f>
        <v>0</v>
      </c>
      <c r="AN36" s="31"/>
      <c r="AO36" s="392"/>
      <c r="BP36" s="202"/>
    </row>
    <row r="37" spans="2:68" ht="21" customHeight="1" x14ac:dyDescent="0.45">
      <c r="B37" s="386">
        <f>'9月'!B37</f>
        <v>0</v>
      </c>
      <c r="C37" s="388">
        <f>IFERROR(VLOOKUP($B37,品名!$BP$4:$BR$160,3,TRUE),"")</f>
        <v>0</v>
      </c>
      <c r="D37" s="345">
        <f>IFERROR(VLOOKUP($B37,品名!$BP$2:$BR$160,2,TRUE),"")</f>
        <v>0</v>
      </c>
      <c r="E37" s="390">
        <f>'9月'!$AM$37</f>
        <v>0</v>
      </c>
      <c r="F37" s="32" t="s">
        <v>157</v>
      </c>
      <c r="G37" s="113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5"/>
      <c r="AL37" s="49">
        <f>SUM($G37:$AK37)</f>
        <v>0</v>
      </c>
      <c r="AM37" s="33"/>
      <c r="AN37" s="47">
        <f>($AL37+$E37)-$AM38</f>
        <v>0</v>
      </c>
      <c r="AO37" s="396">
        <f t="shared" si="14"/>
        <v>0</v>
      </c>
      <c r="BP37" s="202"/>
    </row>
    <row r="38" spans="2:68" x14ac:dyDescent="0.45">
      <c r="B38" s="386"/>
      <c r="C38" s="389"/>
      <c r="D38" s="364"/>
      <c r="E38" s="391"/>
      <c r="F38" s="29" t="s">
        <v>158</v>
      </c>
      <c r="G38" s="110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2"/>
      <c r="AL38" s="30"/>
      <c r="AM38" s="48">
        <f>SUM($G38:$AK38)</f>
        <v>0</v>
      </c>
      <c r="AN38" s="31"/>
      <c r="AO38" s="392"/>
      <c r="BP38" s="202"/>
    </row>
    <row r="39" spans="2:68" x14ac:dyDescent="0.45">
      <c r="B39" s="386">
        <f>'9月'!B39</f>
        <v>0</v>
      </c>
      <c r="C39" s="388">
        <f>IFERROR(VLOOKUP($B39,品名!$BP$4:$BR$160,3,TRUE),"")</f>
        <v>0</v>
      </c>
      <c r="D39" s="345">
        <f>IFERROR(VLOOKUP($B39,品名!$BP$2:$BR$160,2,TRUE),"")</f>
        <v>0</v>
      </c>
      <c r="E39" s="390">
        <f>'9月'!$AM$39</f>
        <v>0</v>
      </c>
      <c r="F39" s="32" t="s">
        <v>157</v>
      </c>
      <c r="G39" s="113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5"/>
      <c r="AL39" s="49">
        <f>SUM($G39:$AK39)</f>
        <v>0</v>
      </c>
      <c r="AM39" s="33"/>
      <c r="AN39" s="50">
        <f>($AL39+$E39)-$AM40</f>
        <v>0</v>
      </c>
      <c r="AO39" s="349">
        <f t="shared" ref="AO39" si="15">D39*AM40</f>
        <v>0</v>
      </c>
      <c r="BP39" s="202"/>
    </row>
    <row r="40" spans="2:68" x14ac:dyDescent="0.45">
      <c r="B40" s="387"/>
      <c r="C40" s="389"/>
      <c r="D40" s="364"/>
      <c r="E40" s="391"/>
      <c r="F40" s="29" t="s">
        <v>158</v>
      </c>
      <c r="G40" s="110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2"/>
      <c r="AL40" s="30"/>
      <c r="AM40" s="48">
        <f>SUM($G40:$AK40)</f>
        <v>0</v>
      </c>
      <c r="AN40" s="31"/>
      <c r="AO40" s="392"/>
      <c r="BP40" s="202"/>
    </row>
    <row r="41" spans="2:68" x14ac:dyDescent="0.45">
      <c r="B41" s="386">
        <f>'9月'!B41</f>
        <v>0</v>
      </c>
      <c r="C41" s="388">
        <f>IFERROR(VLOOKUP($B41,品名!$BP$4:$BR$160,3,TRUE),"")</f>
        <v>0</v>
      </c>
      <c r="D41" s="345">
        <f>IFERROR(VLOOKUP($B41,品名!$BP$2:$BR$160,2,TRUE),"")</f>
        <v>0</v>
      </c>
      <c r="E41" s="390">
        <f>'9月'!$AM$41</f>
        <v>0</v>
      </c>
      <c r="F41" s="32" t="s">
        <v>157</v>
      </c>
      <c r="G41" s="113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5"/>
      <c r="AL41" s="49">
        <f>SUM($G41:$AK41)</f>
        <v>0</v>
      </c>
      <c r="AM41" s="33"/>
      <c r="AN41" s="50">
        <f>($AL41+$E41)-$AM42</f>
        <v>0</v>
      </c>
      <c r="AO41" s="349">
        <f t="shared" ref="AO41" si="16">D41*AM42</f>
        <v>0</v>
      </c>
      <c r="BP41" s="202"/>
    </row>
    <row r="42" spans="2:68" x14ac:dyDescent="0.45">
      <c r="B42" s="387"/>
      <c r="C42" s="389"/>
      <c r="D42" s="364"/>
      <c r="E42" s="391"/>
      <c r="F42" s="29" t="s">
        <v>158</v>
      </c>
      <c r="G42" s="110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2"/>
      <c r="AL42" s="30"/>
      <c r="AM42" s="48">
        <f>SUM($G42:$AK42)</f>
        <v>0</v>
      </c>
      <c r="AN42" s="31"/>
      <c r="AO42" s="392"/>
      <c r="BP42" s="202"/>
    </row>
    <row r="43" spans="2:68" x14ac:dyDescent="0.45">
      <c r="B43" s="386">
        <f>'9月'!B43</f>
        <v>0</v>
      </c>
      <c r="C43" s="388">
        <f>IFERROR(VLOOKUP($B43,品名!$BP$4:$BR$160,3,TRUE),"")</f>
        <v>0</v>
      </c>
      <c r="D43" s="345">
        <f>IFERROR(VLOOKUP($B43,品名!$BP$2:$BR$160,2,TRUE),"")</f>
        <v>0</v>
      </c>
      <c r="E43" s="390">
        <f>'9月'!$AM$43</f>
        <v>0</v>
      </c>
      <c r="F43" s="32" t="s">
        <v>157</v>
      </c>
      <c r="G43" s="113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5"/>
      <c r="AL43" s="49">
        <f>SUM($G43:$AK43)</f>
        <v>0</v>
      </c>
      <c r="AM43" s="33"/>
      <c r="AN43" s="50">
        <f>($AL43+$E43)-$AM44</f>
        <v>0</v>
      </c>
      <c r="AO43" s="349">
        <f t="shared" ref="AO43" si="17">D43*AM44</f>
        <v>0</v>
      </c>
      <c r="BP43" s="202"/>
    </row>
    <row r="44" spans="2:68" ht="20.25" thickBot="1" x14ac:dyDescent="0.5">
      <c r="B44" s="386"/>
      <c r="C44" s="393"/>
      <c r="D44" s="346"/>
      <c r="E44" s="394"/>
      <c r="F44" s="36" t="s">
        <v>158</v>
      </c>
      <c r="G44" s="122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  <c r="AG44" s="123"/>
      <c r="AH44" s="123"/>
      <c r="AI44" s="123"/>
      <c r="AJ44" s="123"/>
      <c r="AK44" s="124"/>
      <c r="AL44" s="37"/>
      <c r="AM44" s="51">
        <f>SUM($G44:$AK44)</f>
        <v>0</v>
      </c>
      <c r="AN44" s="38"/>
      <c r="AO44" s="395"/>
      <c r="BP44" s="202"/>
    </row>
    <row r="45" spans="2:68" ht="20.45" customHeight="1" thickTop="1" x14ac:dyDescent="0.45">
      <c r="B45" s="377" t="s">
        <v>159</v>
      </c>
      <c r="C45" s="378"/>
      <c r="D45" s="381"/>
      <c r="E45" s="383">
        <f>SUM($E$5:$E$44)</f>
        <v>0</v>
      </c>
      <c r="F45" s="39" t="s">
        <v>157</v>
      </c>
      <c r="G45" s="52">
        <f>SUM(G5,G7,G9,G11,G13,G15,G17,G19,G21,G23,G25,G27,G29,G31,G33,G35,G37,G39,G41,G43)</f>
        <v>0</v>
      </c>
      <c r="H45" s="92">
        <f t="shared" ref="H45:AK46" si="18">SUM(H5,H7,H9,H11,H13,H15,H17,H19,H21,H23,H25,H27,H29,H31,H33,H35,H37,H39,H41,H43)</f>
        <v>0</v>
      </c>
      <c r="I45" s="92">
        <f t="shared" si="18"/>
        <v>0</v>
      </c>
      <c r="J45" s="92">
        <f t="shared" si="18"/>
        <v>0</v>
      </c>
      <c r="K45" s="92">
        <f t="shared" si="18"/>
        <v>0</v>
      </c>
      <c r="L45" s="92">
        <f t="shared" si="18"/>
        <v>0</v>
      </c>
      <c r="M45" s="92">
        <f t="shared" si="18"/>
        <v>0</v>
      </c>
      <c r="N45" s="92">
        <f t="shared" si="18"/>
        <v>0</v>
      </c>
      <c r="O45" s="92">
        <f t="shared" si="18"/>
        <v>0</v>
      </c>
      <c r="P45" s="92">
        <f t="shared" si="18"/>
        <v>0</v>
      </c>
      <c r="Q45" s="92">
        <f t="shared" si="18"/>
        <v>0</v>
      </c>
      <c r="R45" s="92">
        <f t="shared" si="18"/>
        <v>0</v>
      </c>
      <c r="S45" s="92">
        <f t="shared" si="18"/>
        <v>0</v>
      </c>
      <c r="T45" s="92">
        <f t="shared" si="18"/>
        <v>0</v>
      </c>
      <c r="U45" s="92">
        <f t="shared" si="18"/>
        <v>0</v>
      </c>
      <c r="V45" s="92">
        <f t="shared" si="18"/>
        <v>0</v>
      </c>
      <c r="W45" s="92">
        <f t="shared" si="18"/>
        <v>0</v>
      </c>
      <c r="X45" s="92">
        <f t="shared" si="18"/>
        <v>0</v>
      </c>
      <c r="Y45" s="92">
        <f t="shared" si="18"/>
        <v>0</v>
      </c>
      <c r="Z45" s="92">
        <f t="shared" si="18"/>
        <v>0</v>
      </c>
      <c r="AA45" s="92">
        <f t="shared" si="18"/>
        <v>0</v>
      </c>
      <c r="AB45" s="92">
        <f t="shared" si="18"/>
        <v>0</v>
      </c>
      <c r="AC45" s="92">
        <f t="shared" si="18"/>
        <v>0</v>
      </c>
      <c r="AD45" s="92">
        <f t="shared" si="18"/>
        <v>0</v>
      </c>
      <c r="AE45" s="92">
        <f t="shared" si="18"/>
        <v>0</v>
      </c>
      <c r="AF45" s="92">
        <f t="shared" si="18"/>
        <v>0</v>
      </c>
      <c r="AG45" s="92">
        <f t="shared" si="18"/>
        <v>0</v>
      </c>
      <c r="AH45" s="92">
        <f t="shared" si="18"/>
        <v>0</v>
      </c>
      <c r="AI45" s="92">
        <f t="shared" si="18"/>
        <v>0</v>
      </c>
      <c r="AJ45" s="92">
        <f t="shared" si="18"/>
        <v>0</v>
      </c>
      <c r="AK45" s="117">
        <f t="shared" si="18"/>
        <v>0</v>
      </c>
      <c r="AL45" s="52">
        <f>SUM($G45:$AK45)</f>
        <v>0</v>
      </c>
      <c r="AM45" s="40"/>
      <c r="AN45" s="53">
        <f>($AL45+$E45)-$AM46</f>
        <v>0</v>
      </c>
      <c r="AO45" s="359">
        <f>SUM(AO5:AO44)</f>
        <v>0</v>
      </c>
      <c r="BP45" s="202"/>
    </row>
    <row r="46" spans="2:68" ht="20.25" thickBot="1" x14ac:dyDescent="0.5">
      <c r="B46" s="379"/>
      <c r="C46" s="380"/>
      <c r="D46" s="382"/>
      <c r="E46" s="384"/>
      <c r="F46" s="41" t="s">
        <v>158</v>
      </c>
      <c r="G46" s="95">
        <f>SUM(G6,G8,G10,G12,G14,G16,G18,G20,G22,G24,G26,G28,G30,G32,G34,G36,G38,G40,G42,G44)</f>
        <v>0</v>
      </c>
      <c r="H46" s="94">
        <f t="shared" si="18"/>
        <v>0</v>
      </c>
      <c r="I46" s="94">
        <f t="shared" si="18"/>
        <v>0</v>
      </c>
      <c r="J46" s="94">
        <f t="shared" si="18"/>
        <v>0</v>
      </c>
      <c r="K46" s="94">
        <f t="shared" si="18"/>
        <v>0</v>
      </c>
      <c r="L46" s="94">
        <f t="shared" si="18"/>
        <v>0</v>
      </c>
      <c r="M46" s="94">
        <f t="shared" si="18"/>
        <v>0</v>
      </c>
      <c r="N46" s="94">
        <f t="shared" si="18"/>
        <v>0</v>
      </c>
      <c r="O46" s="94">
        <f t="shared" si="18"/>
        <v>0</v>
      </c>
      <c r="P46" s="94">
        <f t="shared" si="18"/>
        <v>0</v>
      </c>
      <c r="Q46" s="94">
        <f t="shared" si="18"/>
        <v>0</v>
      </c>
      <c r="R46" s="94">
        <f t="shared" si="18"/>
        <v>0</v>
      </c>
      <c r="S46" s="94">
        <f t="shared" si="18"/>
        <v>0</v>
      </c>
      <c r="T46" s="94">
        <f t="shared" si="18"/>
        <v>0</v>
      </c>
      <c r="U46" s="94">
        <f t="shared" si="18"/>
        <v>0</v>
      </c>
      <c r="V46" s="94">
        <f t="shared" si="18"/>
        <v>0</v>
      </c>
      <c r="W46" s="94">
        <f t="shared" si="18"/>
        <v>0</v>
      </c>
      <c r="X46" s="94">
        <f t="shared" si="18"/>
        <v>0</v>
      </c>
      <c r="Y46" s="94">
        <f t="shared" si="18"/>
        <v>0</v>
      </c>
      <c r="Z46" s="94">
        <f t="shared" si="18"/>
        <v>0</v>
      </c>
      <c r="AA46" s="94">
        <f t="shared" si="18"/>
        <v>0</v>
      </c>
      <c r="AB46" s="94">
        <f t="shared" si="18"/>
        <v>0</v>
      </c>
      <c r="AC46" s="94">
        <f t="shared" si="18"/>
        <v>0</v>
      </c>
      <c r="AD46" s="94">
        <f t="shared" si="18"/>
        <v>0</v>
      </c>
      <c r="AE46" s="94">
        <f t="shared" si="18"/>
        <v>0</v>
      </c>
      <c r="AF46" s="94">
        <f t="shared" si="18"/>
        <v>0</v>
      </c>
      <c r="AG46" s="94">
        <f t="shared" si="18"/>
        <v>0</v>
      </c>
      <c r="AH46" s="94">
        <f t="shared" si="18"/>
        <v>0</v>
      </c>
      <c r="AI46" s="94">
        <f t="shared" si="18"/>
        <v>0</v>
      </c>
      <c r="AJ46" s="94">
        <f t="shared" si="18"/>
        <v>0</v>
      </c>
      <c r="AK46" s="118">
        <f t="shared" si="18"/>
        <v>0</v>
      </c>
      <c r="AL46" s="42"/>
      <c r="AM46" s="54">
        <f>SUM($G46:$AK46)</f>
        <v>0</v>
      </c>
      <c r="AN46" s="43"/>
      <c r="AO46" s="385"/>
      <c r="BP46" s="202"/>
    </row>
    <row r="47" spans="2:68" x14ac:dyDescent="0.45">
      <c r="AL47" s="55">
        <f>SUM(AL5,AL7,AL9,AL11,AL13,AL15,AL17,AL19,AL21,AL23,AL25,AL27,AL29,AL31,AL33,AL35,AL37,AL39,AL41,AL43)</f>
        <v>0</v>
      </c>
      <c r="AM47" s="55">
        <f>SUM(AM6,AM8,AM10,AM12,AM14,AM16,AM18,AM20,AM22,AM24,AM26,AM28,AM30,AM32,AM34,AM36,AM38,AM40,AM42,AM44)</f>
        <v>0</v>
      </c>
      <c r="AN47" s="198">
        <f>SUM(AN5,AN7,AN9,AN11,AN13,AN15,AN17,AN19,AN21,AN23,AN25,AN27,AN29,AN31,AN33,AN35,AN37,AN39,AN41,AN43)</f>
        <v>0</v>
      </c>
      <c r="AO47" s="12"/>
      <c r="BP47" s="202"/>
    </row>
    <row r="48" spans="2:68" x14ac:dyDescent="0.45">
      <c r="BP48" s="202"/>
    </row>
    <row r="49" spans="68:68" x14ac:dyDescent="0.45">
      <c r="BP49" s="202"/>
    </row>
    <row r="50" spans="68:68" x14ac:dyDescent="0.45">
      <c r="BP50" s="202"/>
    </row>
    <row r="51" spans="68:68" x14ac:dyDescent="0.45">
      <c r="BP51" s="202"/>
    </row>
    <row r="52" spans="68:68" x14ac:dyDescent="0.45">
      <c r="BP52" s="202"/>
    </row>
    <row r="53" spans="68:68" x14ac:dyDescent="0.45">
      <c r="BP53" s="202"/>
    </row>
    <row r="54" spans="68:68" x14ac:dyDescent="0.45">
      <c r="BP54" s="202"/>
    </row>
    <row r="55" spans="68:68" x14ac:dyDescent="0.45">
      <c r="BP55" s="202"/>
    </row>
    <row r="56" spans="68:68" x14ac:dyDescent="0.45">
      <c r="BP56" s="202"/>
    </row>
    <row r="57" spans="68:68" x14ac:dyDescent="0.45">
      <c r="BP57" s="202"/>
    </row>
    <row r="58" spans="68:68" x14ac:dyDescent="0.45">
      <c r="BP58" s="202"/>
    </row>
    <row r="59" spans="68:68" x14ac:dyDescent="0.45">
      <c r="BP59" s="202"/>
    </row>
    <row r="60" spans="68:68" x14ac:dyDescent="0.45">
      <c r="BP60" s="202"/>
    </row>
    <row r="61" spans="68:68" x14ac:dyDescent="0.45">
      <c r="BP61" s="202"/>
    </row>
    <row r="62" spans="68:68" x14ac:dyDescent="0.45">
      <c r="BP62" s="202"/>
    </row>
    <row r="63" spans="68:68" x14ac:dyDescent="0.45">
      <c r="BP63" s="202"/>
    </row>
    <row r="64" spans="68:68" x14ac:dyDescent="0.45">
      <c r="BP64" s="202"/>
    </row>
    <row r="65" spans="68:68" x14ac:dyDescent="0.45">
      <c r="BP65" s="202"/>
    </row>
    <row r="66" spans="68:68" x14ac:dyDescent="0.45">
      <c r="BP66" s="202"/>
    </row>
    <row r="67" spans="68:68" x14ac:dyDescent="0.45">
      <c r="BP67" s="202"/>
    </row>
    <row r="68" spans="68:68" x14ac:dyDescent="0.45">
      <c r="BP68" s="202"/>
    </row>
    <row r="69" spans="68:68" x14ac:dyDescent="0.45">
      <c r="BP69" s="202"/>
    </row>
    <row r="70" spans="68:68" x14ac:dyDescent="0.45">
      <c r="BP70" s="202"/>
    </row>
    <row r="71" spans="68:68" x14ac:dyDescent="0.45">
      <c r="BP71" s="202"/>
    </row>
    <row r="72" spans="68:68" x14ac:dyDescent="0.45">
      <c r="BP72" s="202"/>
    </row>
    <row r="73" spans="68:68" x14ac:dyDescent="0.45">
      <c r="BP73" s="202"/>
    </row>
    <row r="74" spans="68:68" ht="19.899999999999999" customHeight="1" x14ac:dyDescent="0.45">
      <c r="BP74" s="202"/>
    </row>
    <row r="75" spans="68:68" x14ac:dyDescent="0.45">
      <c r="BP75" s="202"/>
    </row>
    <row r="76" spans="68:68" x14ac:dyDescent="0.45">
      <c r="BP76" s="202"/>
    </row>
    <row r="77" spans="68:68" x14ac:dyDescent="0.45">
      <c r="BP77" s="202"/>
    </row>
    <row r="78" spans="68:68" x14ac:dyDescent="0.45">
      <c r="BP78" s="202"/>
    </row>
    <row r="79" spans="68:68" x14ac:dyDescent="0.45">
      <c r="BP79" s="202"/>
    </row>
    <row r="80" spans="68:68" x14ac:dyDescent="0.45">
      <c r="BP80" s="202"/>
    </row>
    <row r="81" spans="68:68" x14ac:dyDescent="0.45">
      <c r="BP81" s="202"/>
    </row>
    <row r="82" spans="68:68" x14ac:dyDescent="0.45">
      <c r="BP82" s="202"/>
    </row>
    <row r="83" spans="68:68" x14ac:dyDescent="0.45">
      <c r="BP83" s="202"/>
    </row>
    <row r="84" spans="68:68" x14ac:dyDescent="0.45">
      <c r="BP84" s="202"/>
    </row>
    <row r="85" spans="68:68" x14ac:dyDescent="0.45">
      <c r="BP85" s="202"/>
    </row>
    <row r="86" spans="68:68" x14ac:dyDescent="0.45">
      <c r="BP86" s="202"/>
    </row>
    <row r="87" spans="68:68" x14ac:dyDescent="0.45">
      <c r="BP87" s="202"/>
    </row>
    <row r="88" spans="68:68" x14ac:dyDescent="0.45">
      <c r="BP88" s="202"/>
    </row>
    <row r="89" spans="68:68" x14ac:dyDescent="0.45">
      <c r="BP89" s="202"/>
    </row>
    <row r="90" spans="68:68" x14ac:dyDescent="0.45">
      <c r="BP90" s="202"/>
    </row>
    <row r="91" spans="68:68" x14ac:dyDescent="0.45">
      <c r="BP91" s="202"/>
    </row>
    <row r="92" spans="68:68" x14ac:dyDescent="0.45">
      <c r="BP92" s="202"/>
    </row>
    <row r="93" spans="68:68" x14ac:dyDescent="0.45">
      <c r="BP93" s="202"/>
    </row>
    <row r="94" spans="68:68" x14ac:dyDescent="0.45">
      <c r="BP94" s="202"/>
    </row>
    <row r="95" spans="68:68" x14ac:dyDescent="0.45">
      <c r="BP95" s="202"/>
    </row>
    <row r="96" spans="68:68" x14ac:dyDescent="0.45">
      <c r="BP96" s="202"/>
    </row>
    <row r="97" spans="68:68" x14ac:dyDescent="0.45">
      <c r="BP97" s="202"/>
    </row>
    <row r="98" spans="68:68" x14ac:dyDescent="0.45">
      <c r="BP98" s="202"/>
    </row>
    <row r="99" spans="68:68" x14ac:dyDescent="0.45">
      <c r="BP99" s="202"/>
    </row>
    <row r="100" spans="68:68" x14ac:dyDescent="0.45">
      <c r="BP100" s="202"/>
    </row>
    <row r="101" spans="68:68" x14ac:dyDescent="0.45">
      <c r="BP101" s="202"/>
    </row>
    <row r="102" spans="68:68" x14ac:dyDescent="0.45">
      <c r="BP102" s="202"/>
    </row>
    <row r="103" spans="68:68" x14ac:dyDescent="0.45">
      <c r="BP103" s="202"/>
    </row>
    <row r="104" spans="68:68" x14ac:dyDescent="0.45">
      <c r="BP104" s="202"/>
    </row>
    <row r="105" spans="68:68" x14ac:dyDescent="0.45">
      <c r="BP105" s="202"/>
    </row>
    <row r="106" spans="68:68" x14ac:dyDescent="0.45">
      <c r="BP106" s="202"/>
    </row>
    <row r="107" spans="68:68" x14ac:dyDescent="0.45">
      <c r="BP107" s="202"/>
    </row>
    <row r="108" spans="68:68" x14ac:dyDescent="0.45">
      <c r="BP108" s="202"/>
    </row>
    <row r="109" spans="68:68" x14ac:dyDescent="0.45">
      <c r="BP109" s="202"/>
    </row>
    <row r="110" spans="68:68" x14ac:dyDescent="0.45">
      <c r="BP110" s="202"/>
    </row>
    <row r="111" spans="68:68" x14ac:dyDescent="0.45">
      <c r="BP111" s="202"/>
    </row>
    <row r="112" spans="68:68" x14ac:dyDescent="0.45">
      <c r="BP112" s="202"/>
    </row>
    <row r="113" spans="68:68" x14ac:dyDescent="0.45">
      <c r="BP113" s="202"/>
    </row>
    <row r="114" spans="68:68" x14ac:dyDescent="0.45">
      <c r="BP114" s="202"/>
    </row>
    <row r="115" spans="68:68" x14ac:dyDescent="0.45">
      <c r="BP115" s="202"/>
    </row>
    <row r="116" spans="68:68" x14ac:dyDescent="0.45">
      <c r="BP116" s="202"/>
    </row>
    <row r="117" spans="68:68" x14ac:dyDescent="0.45">
      <c r="BP117" s="202"/>
    </row>
    <row r="118" spans="68:68" x14ac:dyDescent="0.45">
      <c r="BP118" s="202"/>
    </row>
    <row r="119" spans="68:68" x14ac:dyDescent="0.45">
      <c r="BP119" s="202"/>
    </row>
    <row r="120" spans="68:68" x14ac:dyDescent="0.45">
      <c r="BP120" s="202"/>
    </row>
    <row r="121" spans="68:68" x14ac:dyDescent="0.45">
      <c r="BP121" s="202"/>
    </row>
    <row r="122" spans="68:68" x14ac:dyDescent="0.45">
      <c r="BP122" s="202"/>
    </row>
    <row r="123" spans="68:68" x14ac:dyDescent="0.45">
      <c r="BP123" s="202"/>
    </row>
    <row r="124" spans="68:68" x14ac:dyDescent="0.45">
      <c r="BP124" s="202"/>
    </row>
    <row r="125" spans="68:68" x14ac:dyDescent="0.45">
      <c r="BP125" s="202"/>
    </row>
    <row r="126" spans="68:68" x14ac:dyDescent="0.45">
      <c r="BP126" s="202"/>
    </row>
    <row r="127" spans="68:68" x14ac:dyDescent="0.45">
      <c r="BP127" s="202"/>
    </row>
    <row r="128" spans="68:68" x14ac:dyDescent="0.45">
      <c r="BP128" s="202"/>
    </row>
    <row r="129" spans="68:68" x14ac:dyDescent="0.45">
      <c r="BP129" s="202"/>
    </row>
    <row r="130" spans="68:68" x14ac:dyDescent="0.45">
      <c r="BP130" s="202"/>
    </row>
    <row r="131" spans="68:68" x14ac:dyDescent="0.45">
      <c r="BP131" s="202"/>
    </row>
    <row r="132" spans="68:68" x14ac:dyDescent="0.45">
      <c r="BP132" s="202"/>
    </row>
    <row r="133" spans="68:68" x14ac:dyDescent="0.45">
      <c r="BP133" s="202"/>
    </row>
    <row r="134" spans="68:68" x14ac:dyDescent="0.45">
      <c r="BP134" s="202"/>
    </row>
    <row r="135" spans="68:68" x14ac:dyDescent="0.45">
      <c r="BP135" s="202"/>
    </row>
    <row r="136" spans="68:68" x14ac:dyDescent="0.45">
      <c r="BP136" s="202"/>
    </row>
    <row r="137" spans="68:68" x14ac:dyDescent="0.45">
      <c r="BP137" s="202"/>
    </row>
    <row r="138" spans="68:68" x14ac:dyDescent="0.45">
      <c r="BP138" s="202"/>
    </row>
    <row r="139" spans="68:68" x14ac:dyDescent="0.45">
      <c r="BP139" s="202"/>
    </row>
    <row r="140" spans="68:68" x14ac:dyDescent="0.45">
      <c r="BP140" s="202"/>
    </row>
    <row r="141" spans="68:68" x14ac:dyDescent="0.45">
      <c r="BP141" s="202"/>
    </row>
    <row r="142" spans="68:68" x14ac:dyDescent="0.45">
      <c r="BP142" s="202"/>
    </row>
    <row r="143" spans="68:68" x14ac:dyDescent="0.45">
      <c r="BP143" s="202"/>
    </row>
    <row r="144" spans="68:68" x14ac:dyDescent="0.45">
      <c r="BP144" s="202"/>
    </row>
    <row r="145" spans="68:68" x14ac:dyDescent="0.45">
      <c r="BP145" s="202"/>
    </row>
    <row r="146" spans="68:68" x14ac:dyDescent="0.45">
      <c r="BP146" s="202"/>
    </row>
    <row r="147" spans="68:68" x14ac:dyDescent="0.45">
      <c r="BP147" s="202"/>
    </row>
    <row r="148" spans="68:68" x14ac:dyDescent="0.45">
      <c r="BP148" s="202"/>
    </row>
    <row r="149" spans="68:68" x14ac:dyDescent="0.45">
      <c r="BP149" s="202"/>
    </row>
    <row r="150" spans="68:68" x14ac:dyDescent="0.45">
      <c r="BP150" s="202"/>
    </row>
    <row r="151" spans="68:68" x14ac:dyDescent="0.45">
      <c r="BP151" s="202"/>
    </row>
    <row r="152" spans="68:68" x14ac:dyDescent="0.45">
      <c r="BP152" s="202"/>
    </row>
    <row r="153" spans="68:68" x14ac:dyDescent="0.45">
      <c r="BP153" s="202"/>
    </row>
    <row r="154" spans="68:68" x14ac:dyDescent="0.45">
      <c r="BP154" s="202"/>
    </row>
    <row r="155" spans="68:68" x14ac:dyDescent="0.45">
      <c r="BP155" s="202"/>
    </row>
    <row r="156" spans="68:68" x14ac:dyDescent="0.45">
      <c r="BP156" s="202"/>
    </row>
    <row r="157" spans="68:68" x14ac:dyDescent="0.45">
      <c r="BP157" s="202"/>
    </row>
    <row r="158" spans="68:68" x14ac:dyDescent="0.45">
      <c r="BP158" s="202"/>
    </row>
    <row r="159" spans="68:68" x14ac:dyDescent="0.45">
      <c r="BP159" s="202"/>
    </row>
    <row r="160" spans="68:68" x14ac:dyDescent="0.45">
      <c r="BP160" s="202"/>
    </row>
    <row r="161" spans="68:68" x14ac:dyDescent="0.45">
      <c r="BP161" s="202"/>
    </row>
    <row r="162" spans="68:68" x14ac:dyDescent="0.45">
      <c r="BP162" s="202"/>
    </row>
    <row r="163" spans="68:68" x14ac:dyDescent="0.45">
      <c r="BP163" s="202"/>
    </row>
  </sheetData>
  <sheetProtection sheet="1" objects="1" scenarios="1"/>
  <mergeCells count="105">
    <mergeCell ref="C2:N2"/>
    <mergeCell ref="B5:B6"/>
    <mergeCell ref="C5:C6"/>
    <mergeCell ref="D5:D6"/>
    <mergeCell ref="E5:E6"/>
    <mergeCell ref="AO5:AO6"/>
    <mergeCell ref="B7:B8"/>
    <mergeCell ref="C7:C8"/>
    <mergeCell ref="D7:D8"/>
    <mergeCell ref="E7:E8"/>
    <mergeCell ref="AO7:AO8"/>
    <mergeCell ref="B9:B10"/>
    <mergeCell ref="C9:C10"/>
    <mergeCell ref="D9:D10"/>
    <mergeCell ref="E9:E10"/>
    <mergeCell ref="AO9:AO10"/>
    <mergeCell ref="B11:B12"/>
    <mergeCell ref="C11:C12"/>
    <mergeCell ref="D11:D12"/>
    <mergeCell ref="E11:E12"/>
    <mergeCell ref="AO11:AO12"/>
    <mergeCell ref="B13:B14"/>
    <mergeCell ref="C13:C14"/>
    <mergeCell ref="D13:D14"/>
    <mergeCell ref="E13:E14"/>
    <mergeCell ref="AO13:AO14"/>
    <mergeCell ref="B15:B16"/>
    <mergeCell ref="C15:C16"/>
    <mergeCell ref="D15:D16"/>
    <mergeCell ref="E15:E16"/>
    <mergeCell ref="AO15:AO16"/>
    <mergeCell ref="B17:B18"/>
    <mergeCell ref="C17:C18"/>
    <mergeCell ref="D17:D18"/>
    <mergeCell ref="E17:E18"/>
    <mergeCell ref="AO17:AO18"/>
    <mergeCell ref="B19:B20"/>
    <mergeCell ref="C19:C20"/>
    <mergeCell ref="D19:D20"/>
    <mergeCell ref="E19:E20"/>
    <mergeCell ref="AO19:AO20"/>
    <mergeCell ref="B21:B22"/>
    <mergeCell ref="C21:C22"/>
    <mergeCell ref="D21:D22"/>
    <mergeCell ref="E21:E22"/>
    <mergeCell ref="AO21:AO22"/>
    <mergeCell ref="B23:B24"/>
    <mergeCell ref="C23:C24"/>
    <mergeCell ref="D23:D24"/>
    <mergeCell ref="E23:E24"/>
    <mergeCell ref="AO23:AO24"/>
    <mergeCell ref="B25:B26"/>
    <mergeCell ref="C25:C26"/>
    <mergeCell ref="D25:D26"/>
    <mergeCell ref="E25:E26"/>
    <mergeCell ref="AO25:AO26"/>
    <mergeCell ref="B27:B28"/>
    <mergeCell ref="C27:C28"/>
    <mergeCell ref="D27:D28"/>
    <mergeCell ref="E27:E28"/>
    <mergeCell ref="AO27:AO28"/>
    <mergeCell ref="B29:B30"/>
    <mergeCell ref="C29:C30"/>
    <mergeCell ref="D29:D30"/>
    <mergeCell ref="E29:E30"/>
    <mergeCell ref="AO29:AO30"/>
    <mergeCell ref="B31:B32"/>
    <mergeCell ref="C31:C32"/>
    <mergeCell ref="D31:D32"/>
    <mergeCell ref="E31:E32"/>
    <mergeCell ref="AO31:AO32"/>
    <mergeCell ref="B33:B34"/>
    <mergeCell ref="C33:C34"/>
    <mergeCell ref="D33:D34"/>
    <mergeCell ref="E33:E34"/>
    <mergeCell ref="AO33:AO34"/>
    <mergeCell ref="B35:B36"/>
    <mergeCell ref="C35:C36"/>
    <mergeCell ref="D35:D36"/>
    <mergeCell ref="E35:E36"/>
    <mergeCell ref="AO35:AO36"/>
    <mergeCell ref="B37:B38"/>
    <mergeCell ref="C37:C38"/>
    <mergeCell ref="D37:D38"/>
    <mergeCell ref="E37:E38"/>
    <mergeCell ref="AO37:AO38"/>
    <mergeCell ref="B39:B40"/>
    <mergeCell ref="C39:C40"/>
    <mergeCell ref="D39:D40"/>
    <mergeCell ref="E39:E40"/>
    <mergeCell ref="AO39:AO40"/>
    <mergeCell ref="B45:C46"/>
    <mergeCell ref="D45:D46"/>
    <mergeCell ref="E45:E46"/>
    <mergeCell ref="AO45:AO46"/>
    <mergeCell ref="B41:B42"/>
    <mergeCell ref="C41:C42"/>
    <mergeCell ref="D41:D42"/>
    <mergeCell ref="E41:E42"/>
    <mergeCell ref="AO41:AO42"/>
    <mergeCell ref="B43:B44"/>
    <mergeCell ref="C43:C44"/>
    <mergeCell ref="D43:D44"/>
    <mergeCell ref="E43:E44"/>
    <mergeCell ref="AO43:AO44"/>
  </mergeCells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j l 4 R V V 7 P y D W k A A A A 9 g A A A B I A H A B D b 2 5 m a W c v U G F j a 2 F n Z S 5 4 b W w g o h g A K K A U A A A A A A A A A A A A A A A A A A A A A A A A A A A A h Y 8 x D o I w G I W v Q r r T l j p o y E 8 Z 3 I w k J C b G t S k V i l A M L Z a 7 O X g k r y B G U T f H 9 7 1 v e O 9 + v U E 6 t k 1 w U b 3 V n U l Q h C k K l J F d o U 2 Z o M E d w x V K O e R C n k S p g k k 2 N h 5 t k a D K u X N M i P c e + w X u + p I w S i N y y L Y 7 W a l W o I + s / 8 u h N t Y J I x X i s H + N 4 Q x H d I k Z n T Y B m S F k 2 n w F N n X P 9 g f C e m j c 0 C t e i 3 C T A 5 k j k P c H / g B Q S w M E F A A C A A g A j l 4 R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5 e E V U o i k e 4 D g A A A B E A A A A T A B w A R m 9 y b X V s Y X M v U 2 V j d G l v b j E u b S C i G A A o o B Q A A A A A A A A A A A A A A A A A A A A A A A A A A A A r T k 0 u y c z P U w i G 0 I b W A F B L A Q I t A B Q A A g A I A I 5 e E V V e z 8 g 1 p A A A A P Y A A A A S A A A A A A A A A A A A A A A A A A A A A A B D b 2 5 m a W c v U G F j a 2 F n Z S 5 4 b W x Q S w E C L Q A U A A I A C A C O X h F V D 8 r p q 6 Q A A A D p A A A A E w A A A A A A A A A A A A A A A A D w A A A A W 0 N v b n R l b n R f V H l w Z X N d L n h t b F B L A Q I t A B Q A A g A I A I 5 e E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I o a s G S m 2 e R 4 Z 3 N Z X o c T r M A A A A A A I A A A A A A B B m A A A A A Q A A I A A A A G E M 8 h N V a T P T y 8 X A X 4 B O x Z V a K 3 M h F H f H P 3 E K P b B 1 N A U Q A A A A A A 6 A A A A A A g A A I A A A A I 9 B C W D E C M O w u Y 3 S z O + Z F E 5 8 M d w Y 7 J O j o m P b m 0 9 j f W w w U A A A A B 9 + f W y x r r e n 9 I i 9 s T z 8 1 W Q Z u e J 8 o D V M C W m z u w k F c n x s Z L R m X I u e u 8 B f H O v M p y B E Q t O Z l X b b t I r q F 1 m i u m I m I e x r 0 K k e V T J 9 I c j F r O o s W 6 4 U Q A A A A B n f M c b 3 Q D F p + P T v w i x B S Z l Q A b N a S J c J 4 h T u H u w X t M s I 4 4 i z n r d w R f A l R i e B 3 K 8 u B t R a M k r x 9 g A H 6 d S u / t P t + c 8 = < / D a t a M a s h u p > 
</file>

<file path=customXml/itemProps1.xml><?xml version="1.0" encoding="utf-8"?>
<ds:datastoreItem xmlns:ds="http://schemas.openxmlformats.org/officeDocument/2006/customXml" ds:itemID="{397D6592-B6E5-4EB0-B933-31B19A899CC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</vt:i4>
      </vt:variant>
    </vt:vector>
  </HeadingPairs>
  <TitlesOfParts>
    <vt:vector size="17" baseType="lpstr">
      <vt:lpstr>使い方</vt:lpstr>
      <vt:lpstr>品名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  <vt:lpstr>年計</vt:lpstr>
      <vt:lpstr>計算式</vt:lpstr>
      <vt:lpstr>使い方!Print_Area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全ク連85</cp:lastModifiedBy>
  <cp:lastPrinted>2022-10-24T02:27:34Z</cp:lastPrinted>
  <dcterms:created xsi:type="dcterms:W3CDTF">2022-07-20T03:14:00Z</dcterms:created>
  <dcterms:modified xsi:type="dcterms:W3CDTF">2022-10-26T04:16:01Z</dcterms:modified>
</cp:coreProperties>
</file>